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528" windowHeight="7896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4" i="1" l="1"/>
  <c r="A164" i="1"/>
  <c r="L163" i="1"/>
  <c r="J163" i="1"/>
  <c r="I163" i="1"/>
  <c r="H163" i="1"/>
  <c r="G163" i="1"/>
  <c r="F163" i="1"/>
  <c r="B156" i="1"/>
  <c r="A156" i="1"/>
  <c r="L155" i="1"/>
  <c r="L164" i="1" s="1"/>
  <c r="J155" i="1"/>
  <c r="J164" i="1" s="1"/>
  <c r="I155" i="1"/>
  <c r="I164" i="1" s="1"/>
  <c r="H155" i="1"/>
  <c r="H164" i="1" s="1"/>
  <c r="G155" i="1"/>
  <c r="G164" i="1" s="1"/>
  <c r="F155" i="1"/>
  <c r="F164" i="1" s="1"/>
  <c r="B149" i="1"/>
  <c r="A149" i="1"/>
  <c r="L148" i="1"/>
  <c r="J148" i="1"/>
  <c r="I148" i="1"/>
  <c r="H148" i="1"/>
  <c r="G148" i="1"/>
  <c r="F148" i="1"/>
  <c r="B140" i="1"/>
  <c r="A140" i="1"/>
  <c r="L139" i="1"/>
  <c r="L149" i="1" s="1"/>
  <c r="J139" i="1"/>
  <c r="J149" i="1" s="1"/>
  <c r="I139" i="1"/>
  <c r="I149" i="1" s="1"/>
  <c r="H139" i="1"/>
  <c r="H149" i="1" s="1"/>
  <c r="G139" i="1"/>
  <c r="G149" i="1" s="1"/>
  <c r="F139" i="1"/>
  <c r="F149" i="1" s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J133" i="1" s="1"/>
  <c r="I123" i="1"/>
  <c r="I133" i="1" s="1"/>
  <c r="H123" i="1"/>
  <c r="H133" i="1" s="1"/>
  <c r="G123" i="1"/>
  <c r="G133" i="1" s="1"/>
  <c r="F123" i="1"/>
  <c r="F133" i="1" s="1"/>
  <c r="B116" i="1"/>
  <c r="A116" i="1"/>
  <c r="L115" i="1"/>
  <c r="J115" i="1"/>
  <c r="I115" i="1"/>
  <c r="H115" i="1"/>
  <c r="G115" i="1"/>
  <c r="F115" i="1"/>
  <c r="B109" i="1"/>
  <c r="A109" i="1"/>
  <c r="L108" i="1"/>
  <c r="L116" i="1" s="1"/>
  <c r="J108" i="1"/>
  <c r="J116" i="1" s="1"/>
  <c r="I108" i="1"/>
  <c r="I116" i="1" s="1"/>
  <c r="H108" i="1"/>
  <c r="H116" i="1" s="1"/>
  <c r="G108" i="1"/>
  <c r="G116" i="1" s="1"/>
  <c r="F108" i="1"/>
  <c r="F116" i="1" s="1"/>
  <c r="B101" i="1"/>
  <c r="A101" i="1"/>
  <c r="L100" i="1"/>
  <c r="J100" i="1"/>
  <c r="I100" i="1"/>
  <c r="H100" i="1"/>
  <c r="G100" i="1"/>
  <c r="F100" i="1"/>
  <c r="B92" i="1"/>
  <c r="A92" i="1"/>
  <c r="L91" i="1"/>
  <c r="L101" i="1" s="1"/>
  <c r="J91" i="1"/>
  <c r="J101" i="1" s="1"/>
  <c r="I91" i="1"/>
  <c r="I101" i="1" s="1"/>
  <c r="H91" i="1"/>
  <c r="H101" i="1" s="1"/>
  <c r="G91" i="1"/>
  <c r="G101" i="1" s="1"/>
  <c r="F91" i="1"/>
  <c r="F101" i="1" s="1"/>
  <c r="B84" i="1"/>
  <c r="A84" i="1"/>
  <c r="L83" i="1"/>
  <c r="J83" i="1"/>
  <c r="I83" i="1"/>
  <c r="H83" i="1"/>
  <c r="G83" i="1"/>
  <c r="F83" i="1"/>
  <c r="B77" i="1"/>
  <c r="A77" i="1"/>
  <c r="L76" i="1"/>
  <c r="L84" i="1" s="1"/>
  <c r="J76" i="1"/>
  <c r="J84" i="1" s="1"/>
  <c r="I76" i="1"/>
  <c r="I84" i="1" s="1"/>
  <c r="H76" i="1"/>
  <c r="H84" i="1" s="1"/>
  <c r="G76" i="1"/>
  <c r="G84" i="1" s="1"/>
  <c r="F76" i="1"/>
  <c r="F84" i="1" s="1"/>
  <c r="B69" i="1"/>
  <c r="A69" i="1"/>
  <c r="L68" i="1"/>
  <c r="J68" i="1"/>
  <c r="I68" i="1"/>
  <c r="H68" i="1"/>
  <c r="G68" i="1"/>
  <c r="F68" i="1"/>
  <c r="B60" i="1"/>
  <c r="A60" i="1"/>
  <c r="L59" i="1"/>
  <c r="L69" i="1" s="1"/>
  <c r="J59" i="1"/>
  <c r="J69" i="1" s="1"/>
  <c r="I59" i="1"/>
  <c r="I69" i="1" s="1"/>
  <c r="H59" i="1"/>
  <c r="H69" i="1" s="1"/>
  <c r="G59" i="1"/>
  <c r="G69" i="1" s="1"/>
  <c r="F59" i="1"/>
  <c r="F69" i="1" s="1"/>
  <c r="B51" i="1"/>
  <c r="A51" i="1"/>
  <c r="L50" i="1"/>
  <c r="J50" i="1"/>
  <c r="I50" i="1"/>
  <c r="H50" i="1"/>
  <c r="G50" i="1"/>
  <c r="F50" i="1"/>
  <c r="B43" i="1"/>
  <c r="A43" i="1"/>
  <c r="L42" i="1"/>
  <c r="L51" i="1" s="1"/>
  <c r="J42" i="1"/>
  <c r="J51" i="1" s="1"/>
  <c r="I42" i="1"/>
  <c r="I51" i="1" s="1"/>
  <c r="H42" i="1"/>
  <c r="H51" i="1" s="1"/>
  <c r="G42" i="1"/>
  <c r="G51" i="1" s="1"/>
  <c r="F42" i="1"/>
  <c r="F51" i="1" s="1"/>
  <c r="B34" i="1"/>
  <c r="A34" i="1"/>
  <c r="L33" i="1"/>
  <c r="J33" i="1"/>
  <c r="I33" i="1"/>
  <c r="H33" i="1"/>
  <c r="G33" i="1"/>
  <c r="F33" i="1"/>
  <c r="B26" i="1"/>
  <c r="A26" i="1"/>
  <c r="L25" i="1"/>
  <c r="L34" i="1" s="1"/>
  <c r="J25" i="1"/>
  <c r="J34" i="1" s="1"/>
  <c r="I25" i="1"/>
  <c r="I34" i="1" s="1"/>
  <c r="H25" i="1"/>
  <c r="H34" i="1" s="1"/>
  <c r="G25" i="1"/>
  <c r="G34" i="1" s="1"/>
  <c r="F25" i="1"/>
  <c r="F34" i="1" s="1"/>
  <c r="B19" i="1"/>
  <c r="A19" i="1"/>
  <c r="L18" i="1"/>
  <c r="J18" i="1"/>
  <c r="I18" i="1"/>
  <c r="H18" i="1"/>
  <c r="G18" i="1"/>
  <c r="F18" i="1"/>
  <c r="B11" i="1"/>
  <c r="A11" i="1"/>
  <c r="L10" i="1"/>
  <c r="L19" i="1" s="1"/>
  <c r="L165" i="1" s="1"/>
  <c r="J10" i="1"/>
  <c r="J19" i="1" s="1"/>
  <c r="J165" i="1" s="1"/>
  <c r="I10" i="1"/>
  <c r="I19" i="1" s="1"/>
  <c r="I165" i="1" s="1"/>
  <c r="H10" i="1"/>
  <c r="H19" i="1" s="1"/>
  <c r="H165" i="1" s="1"/>
  <c r="G10" i="1"/>
  <c r="G19" i="1" s="1"/>
  <c r="G165" i="1" s="1"/>
  <c r="F10" i="1"/>
  <c r="F19" i="1" s="1"/>
  <c r="F165" i="1" s="1"/>
</calcChain>
</file>

<file path=xl/sharedStrings.xml><?xml version="1.0" encoding="utf-8"?>
<sst xmlns="http://schemas.openxmlformats.org/spreadsheetml/2006/main" count="336" uniqueCount="131">
  <si>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</si>
  <si>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</si>
  <si>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</si>
  <si>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</si>
  <si>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</si>
  <si>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</si>
  <si>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</si>
  <si>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</si>
  <si>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</si>
  <si>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</si>
  <si>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</si>
  <si>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</si>
  <si>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</si>
  <si>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</si>
  <si>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</si>
  <si>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</si>
  <si>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</si>
  <si>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</si>
  <si>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</si>
  <si>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</si>
  <si>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</si>
  <si>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</si>
  <si>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</si>
  <si>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</si>
  <si>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десерт</t>
  </si>
  <si>
    <t>Запеканка из творога со сгущеным молоком (130/40)</t>
  </si>
  <si>
    <t>гор.напиток</t>
  </si>
  <si>
    <t xml:space="preserve">Чай с сахаром </t>
  </si>
  <si>
    <t>сладкое</t>
  </si>
  <si>
    <t xml:space="preserve">Кондитерское изделие </t>
  </si>
  <si>
    <t>фрукты</t>
  </si>
  <si>
    <t>Фрукты свежие (125/110)</t>
  </si>
  <si>
    <t>итого</t>
  </si>
  <si>
    <t>Обед</t>
  </si>
  <si>
    <t>закуска</t>
  </si>
  <si>
    <t>Салат из белокочанной капусты</t>
  </si>
  <si>
    <t>1 блюдо</t>
  </si>
  <si>
    <t>Суп картофельный с крупой</t>
  </si>
  <si>
    <t>гарнир</t>
  </si>
  <si>
    <t>Рыба запеченная</t>
  </si>
  <si>
    <t>2 блюдо</t>
  </si>
  <si>
    <t>Картофельное пюре</t>
  </si>
  <si>
    <t>напиток</t>
  </si>
  <si>
    <t>Сок фруктовый</t>
  </si>
  <si>
    <t>хлеб бел.</t>
  </si>
  <si>
    <t>Пшеничный</t>
  </si>
  <si>
    <t>хлеб черн.</t>
  </si>
  <si>
    <t>Ржаной</t>
  </si>
  <si>
    <t>Итого за день:</t>
  </si>
  <si>
    <t>гор.блюдо</t>
  </si>
  <si>
    <t>Плов из птицы</t>
  </si>
  <si>
    <t xml:space="preserve">Какао на молок </t>
  </si>
  <si>
    <t>Фрукты</t>
  </si>
  <si>
    <t>Фрукты свежие(150/110)</t>
  </si>
  <si>
    <t>Икра свекольная</t>
  </si>
  <si>
    <t>Расольик ленинградский со смтаной(200/10)</t>
  </si>
  <si>
    <t>Омлет с сыром</t>
  </si>
  <si>
    <t>гор. напиок</t>
  </si>
  <si>
    <t>Кисель из кураги</t>
  </si>
  <si>
    <t>Фрукты свежие(123/110)</t>
  </si>
  <si>
    <t>Салат из белококоч. Капусты с огкрцом</t>
  </si>
  <si>
    <t>Котлета особая</t>
  </si>
  <si>
    <t>Соус томатный</t>
  </si>
  <si>
    <t>Каша гречневая</t>
  </si>
  <si>
    <t>сок</t>
  </si>
  <si>
    <t>Помидор в нарезке</t>
  </si>
  <si>
    <t>Суп картофельный бобовые</t>
  </si>
  <si>
    <t>Капуста тушенная с мясом</t>
  </si>
  <si>
    <t>Чай с лимоном</t>
  </si>
  <si>
    <t>Фрукты свежие (160/110)</t>
  </si>
  <si>
    <t>Салат из моркови по корейски</t>
  </si>
  <si>
    <t>Бефстроганов(50/50)</t>
  </si>
  <si>
    <t>Макароные изделия отварные</t>
  </si>
  <si>
    <t>Капустатушеная</t>
  </si>
  <si>
    <t>Компот из свежих яблок</t>
  </si>
  <si>
    <t>Салат из сырных овощей</t>
  </si>
  <si>
    <t>Борщ со сметаной (200/5)</t>
  </si>
  <si>
    <t>Биточки из говядины</t>
  </si>
  <si>
    <t>Кофейный напиток на молоке</t>
  </si>
  <si>
    <t>Огурец в нарезке</t>
  </si>
  <si>
    <t>Котлета рыбная</t>
  </si>
  <si>
    <t>Рагу из овощей</t>
  </si>
  <si>
    <t>Компот из кураги</t>
  </si>
  <si>
    <t>Салат из квашеной капусты</t>
  </si>
  <si>
    <t>Суп с клецками(200/50)</t>
  </si>
  <si>
    <t>Какао на молоке вмтаминизированный</t>
  </si>
  <si>
    <t>Зеленый горошек</t>
  </si>
  <si>
    <t>Омлет натуральный</t>
  </si>
  <si>
    <t>Киель плодово-ягодный витаминизированный</t>
  </si>
  <si>
    <t>Фрукты свежие (112/100)</t>
  </si>
  <si>
    <t>Рассольник лениградский со сметаной (200/10)</t>
  </si>
  <si>
    <t>Гуляш (50/50)</t>
  </si>
  <si>
    <t>Каша ячневая вязкая</t>
  </si>
  <si>
    <t>Сок</t>
  </si>
  <si>
    <t>Кондитерское издели</t>
  </si>
  <si>
    <t>Тефтели с соусом (60/30)</t>
  </si>
  <si>
    <t>Салат из моркови с черноливом</t>
  </si>
  <si>
    <t>Суп с крупой и мясными фрикадельками (200/25)</t>
  </si>
  <si>
    <t>Сырники из творога со сгущенным молоком (150/40)</t>
  </si>
  <si>
    <t>Компот и смеси сухофруктов</t>
  </si>
  <si>
    <t>Салат из свеклы с зеленым горошком</t>
  </si>
  <si>
    <t>Рыба тушеная в томате с овощами</t>
  </si>
  <si>
    <t>Картофель отварной</t>
  </si>
  <si>
    <t>Салат из сборных овощей</t>
  </si>
  <si>
    <t>Суп-лапша домашняя</t>
  </si>
  <si>
    <t>Биточек из кур</t>
  </si>
  <si>
    <t>Каша пшеничная вязкая</t>
  </si>
  <si>
    <t>гор.напиок</t>
  </si>
  <si>
    <t>Чай с сахаром</t>
  </si>
  <si>
    <t>хлеб бел</t>
  </si>
  <si>
    <t>Сыр порционно</t>
  </si>
  <si>
    <t>Суп молочный с крупой</t>
  </si>
  <si>
    <t>Булочка "Домашняя"</t>
  </si>
  <si>
    <t>Салат из белок. Капуста с огурцом и кукур</t>
  </si>
  <si>
    <t>Суп крестьянский с крупой</t>
  </si>
  <si>
    <t>Рыба запеченная с картофелем по-русски</t>
  </si>
  <si>
    <t>Кондитерское изделие</t>
  </si>
  <si>
    <t>Фрукты (123/110)</t>
  </si>
  <si>
    <t>Азу</t>
  </si>
  <si>
    <t>Компот из смеси сухофруктов</t>
  </si>
  <si>
    <t>Фрукты свежие (145/100)</t>
  </si>
  <si>
    <t>Салат из моркови по-корейски</t>
  </si>
  <si>
    <t>Щи из свежей капусты с картофелем и сметаной (200/5)</t>
  </si>
  <si>
    <t>Котлеты из говядины</t>
  </si>
  <si>
    <t>Макароны отварные</t>
  </si>
  <si>
    <t>Какао на молоке витаминизированный</t>
  </si>
  <si>
    <t>Пгеничный</t>
  </si>
  <si>
    <t>Среднее значение за период:</t>
  </si>
  <si>
    <t>МБОУ ООШ № 60</t>
  </si>
  <si>
    <t>Директор МБОУ ООШ № 60</t>
  </si>
  <si>
    <t>Г.А. Гембух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</si>
</sst>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80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Font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21" xfId="0" applyFont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5"/>
  <sheetViews>
    <sheetView tabSelected="1" view="pageBreakPreview" zoomScale="120" zoomScaleNormal="100" zoomScalePageLayoutView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4.4" x14ac:dyDescent="0.3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024" width="9.109375" style="5"/>
  </cols>
  <sheetData>
    <row r="1" spans="1:12" ht="12.75" customHeight="1" x14ac:dyDescent="0.3">
      <c r="A1" s="6" t="s">
        <v>0</v>
      </c>
      <c r="C1" s="4" t="s">
        <v>128</v>
      </c>
      <c r="D1" s="4"/>
      <c r="E1" s="4"/>
      <c r="F1" s="7" t="s">
        <v>1</v>
      </c>
      <c r="G1" s="5" t="s">
        <v>2</v>
      </c>
      <c r="H1" s="3" t="s">
        <v>129</v>
      </c>
      <c r="I1" s="3"/>
      <c r="J1" s="3"/>
      <c r="K1" s="3"/>
    </row>
    <row r="2" spans="1:12" ht="17.399999999999999" customHeight="1" x14ac:dyDescent="0.3">
      <c r="A2" s="8" t="s">
        <v>3</v>
      </c>
      <c r="C2" s="5"/>
      <c r="G2" s="5" t="s">
        <v>4</v>
      </c>
      <c r="H2" s="3" t="s">
        <v>130</v>
      </c>
      <c r="I2" s="3"/>
      <c r="J2" s="3"/>
      <c r="K2" s="3"/>
    </row>
    <row r="3" spans="1:12" s="5" customFormat="1" ht="17.25" customHeight="1" x14ac:dyDescent="0.25">
      <c r="A3" s="9" t="s">
        <v>5</v>
      </c>
      <c r="D3" s="10"/>
      <c r="E3" s="11" t="s">
        <v>6</v>
      </c>
      <c r="G3" s="5" t="s">
        <v>7</v>
      </c>
      <c r="H3" s="12">
        <v>13</v>
      </c>
      <c r="I3" s="12">
        <v>1</v>
      </c>
      <c r="J3" s="13">
        <v>2025</v>
      </c>
      <c r="K3" s="6"/>
    </row>
    <row r="4" spans="1:12" s="5" customFormat="1" ht="13.2" x14ac:dyDescent="0.25">
      <c r="D4" s="9"/>
      <c r="H4" s="14" t="s">
        <v>8</v>
      </c>
      <c r="I4" s="14" t="s">
        <v>9</v>
      </c>
      <c r="J4" s="14" t="s">
        <v>10</v>
      </c>
    </row>
    <row r="5" spans="1:12" ht="30.6" x14ac:dyDescent="0.3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x14ac:dyDescent="0.3">
      <c r="A6" s="19">
        <v>1</v>
      </c>
      <c r="B6" s="20">
        <v>1</v>
      </c>
      <c r="C6" s="21" t="s">
        <v>23</v>
      </c>
      <c r="D6" s="22" t="s">
        <v>24</v>
      </c>
      <c r="E6" s="23" t="s">
        <v>25</v>
      </c>
      <c r="F6" s="24">
        <v>170</v>
      </c>
      <c r="G6" s="25">
        <v>18.13</v>
      </c>
      <c r="H6" s="25">
        <v>24.07</v>
      </c>
      <c r="I6" s="25">
        <v>41.33</v>
      </c>
      <c r="J6" s="26">
        <v>381.91</v>
      </c>
      <c r="K6" s="27"/>
      <c r="L6" s="25"/>
    </row>
    <row r="7" spans="1:12" x14ac:dyDescent="0.3">
      <c r="A7" s="28"/>
      <c r="B7" s="29"/>
      <c r="C7" s="30"/>
      <c r="D7" s="31" t="s">
        <v>26</v>
      </c>
      <c r="E7" s="32" t="s">
        <v>27</v>
      </c>
      <c r="F7" s="33">
        <v>200</v>
      </c>
      <c r="G7" s="34">
        <v>0.2</v>
      </c>
      <c r="H7" s="34">
        <v>0</v>
      </c>
      <c r="I7" s="34">
        <v>9.24</v>
      </c>
      <c r="J7" s="33">
        <v>37.69</v>
      </c>
      <c r="K7" s="35"/>
      <c r="L7" s="34"/>
    </row>
    <row r="8" spans="1:12" x14ac:dyDescent="0.3">
      <c r="A8" s="28"/>
      <c r="B8" s="29"/>
      <c r="C8" s="30"/>
      <c r="D8" s="31" t="s">
        <v>28</v>
      </c>
      <c r="E8" s="32" t="s">
        <v>29</v>
      </c>
      <c r="F8" s="33">
        <v>25</v>
      </c>
      <c r="G8" s="34">
        <v>0</v>
      </c>
      <c r="H8" s="34">
        <v>0</v>
      </c>
      <c r="I8" s="34">
        <v>19.850000000000001</v>
      </c>
      <c r="J8" s="33">
        <v>24</v>
      </c>
      <c r="K8" s="35"/>
      <c r="L8" s="34"/>
    </row>
    <row r="9" spans="1:12" x14ac:dyDescent="0.3">
      <c r="A9" s="28"/>
      <c r="B9" s="29"/>
      <c r="C9" s="30"/>
      <c r="D9" s="36" t="s">
        <v>30</v>
      </c>
      <c r="E9" s="32" t="s">
        <v>31</v>
      </c>
      <c r="F9" s="33">
        <v>235</v>
      </c>
      <c r="G9" s="34">
        <v>0.44</v>
      </c>
      <c r="H9" s="34">
        <v>0.44</v>
      </c>
      <c r="I9" s="34">
        <v>10.78</v>
      </c>
      <c r="J9" s="33">
        <v>51.7</v>
      </c>
      <c r="K9" s="35"/>
      <c r="L9" s="34"/>
    </row>
    <row r="10" spans="1:12" x14ac:dyDescent="0.3">
      <c r="A10" s="37"/>
      <c r="B10" s="38"/>
      <c r="C10" s="39" t="s">
        <v>33</v>
      </c>
      <c r="D10" s="40" t="s">
        <v>32</v>
      </c>
      <c r="E10" s="41"/>
      <c r="F10" s="42">
        <f>F6+F7+F8+F9</f>
        <v>630</v>
      </c>
      <c r="G10" s="42">
        <f>G6+G7+G8+G9</f>
        <v>18.77</v>
      </c>
      <c r="H10" s="42">
        <f>H6+H7+H8+H9</f>
        <v>24.51</v>
      </c>
      <c r="I10" s="42">
        <f>I6+I7+I8+I9</f>
        <v>81.2</v>
      </c>
      <c r="J10" s="42">
        <f>J6+J7+J8+J9</f>
        <v>495.3</v>
      </c>
      <c r="K10" s="43"/>
      <c r="L10" s="42">
        <f>SUM(L6:L9)</f>
        <v>0</v>
      </c>
    </row>
    <row r="11" spans="1:12" x14ac:dyDescent="0.3">
      <c r="A11" s="44">
        <f>A6</f>
        <v>1</v>
      </c>
      <c r="B11" s="45">
        <f>B6</f>
        <v>1</v>
      </c>
      <c r="C11" s="46" t="s">
        <v>33</v>
      </c>
      <c r="D11" s="39" t="s">
        <v>34</v>
      </c>
      <c r="E11" s="47" t="s">
        <v>35</v>
      </c>
      <c r="F11" s="48">
        <v>60</v>
      </c>
      <c r="G11" s="49">
        <v>0.98</v>
      </c>
      <c r="H11" s="49">
        <v>3.1</v>
      </c>
      <c r="I11" s="50">
        <v>5.8</v>
      </c>
      <c r="J11" s="49">
        <v>54.56</v>
      </c>
      <c r="K11" s="35"/>
      <c r="L11" s="34"/>
    </row>
    <row r="12" spans="1:12" x14ac:dyDescent="0.3">
      <c r="A12" s="28"/>
      <c r="B12" s="29"/>
      <c r="C12" s="30"/>
      <c r="D12" s="31" t="s">
        <v>36</v>
      </c>
      <c r="E12" s="32" t="s">
        <v>37</v>
      </c>
      <c r="F12" s="33">
        <v>200</v>
      </c>
      <c r="G12" s="51">
        <v>1.7</v>
      </c>
      <c r="H12" s="51">
        <v>1.94</v>
      </c>
      <c r="I12" s="52">
        <v>18.97</v>
      </c>
      <c r="J12" s="51">
        <v>97.05</v>
      </c>
      <c r="K12" s="35"/>
      <c r="L12" s="34"/>
    </row>
    <row r="13" spans="1:12" x14ac:dyDescent="0.3">
      <c r="A13" s="28"/>
      <c r="B13" s="29"/>
      <c r="C13" s="30"/>
      <c r="D13" s="31" t="s">
        <v>38</v>
      </c>
      <c r="E13" s="32" t="s">
        <v>39</v>
      </c>
      <c r="F13" s="33">
        <v>90</v>
      </c>
      <c r="G13" s="51">
        <v>12.12</v>
      </c>
      <c r="H13" s="51">
        <v>9.27</v>
      </c>
      <c r="I13" s="52">
        <v>3.46</v>
      </c>
      <c r="J13" s="51">
        <v>185.52</v>
      </c>
      <c r="K13" s="35"/>
      <c r="L13" s="34"/>
    </row>
    <row r="14" spans="1:12" x14ac:dyDescent="0.3">
      <c r="A14" s="28"/>
      <c r="B14" s="29"/>
      <c r="C14" s="30"/>
      <c r="D14" s="31" t="s">
        <v>40</v>
      </c>
      <c r="E14" s="32" t="s">
        <v>41</v>
      </c>
      <c r="F14" s="33">
        <v>150</v>
      </c>
      <c r="G14" s="51">
        <v>3.18</v>
      </c>
      <c r="H14" s="51">
        <v>4.25</v>
      </c>
      <c r="I14" s="52">
        <v>19.78</v>
      </c>
      <c r="J14" s="51">
        <v>130.66</v>
      </c>
      <c r="K14" s="35"/>
      <c r="L14" s="34"/>
    </row>
    <row r="15" spans="1:12" x14ac:dyDescent="0.3">
      <c r="A15" s="28"/>
      <c r="B15" s="29"/>
      <c r="C15" s="30"/>
      <c r="D15" s="31" t="s">
        <v>42</v>
      </c>
      <c r="E15" s="32" t="s">
        <v>43</v>
      </c>
      <c r="F15" s="33">
        <v>200</v>
      </c>
      <c r="G15" s="51">
        <v>1</v>
      </c>
      <c r="H15" s="51">
        <v>0.15</v>
      </c>
      <c r="I15" s="52">
        <v>20.7</v>
      </c>
      <c r="J15" s="51">
        <v>94</v>
      </c>
      <c r="K15" s="35"/>
      <c r="L15" s="34"/>
    </row>
    <row r="16" spans="1:12" x14ac:dyDescent="0.3">
      <c r="A16" s="28"/>
      <c r="B16" s="29"/>
      <c r="C16" s="30"/>
      <c r="D16" s="31" t="s">
        <v>44</v>
      </c>
      <c r="E16" s="32" t="s">
        <v>45</v>
      </c>
      <c r="F16" s="33">
        <v>40</v>
      </c>
      <c r="G16" s="51">
        <v>3.04</v>
      </c>
      <c r="H16" s="51">
        <v>0.32</v>
      </c>
      <c r="I16" s="52">
        <v>19.68</v>
      </c>
      <c r="J16" s="51">
        <v>93.76</v>
      </c>
      <c r="K16" s="35"/>
      <c r="L16" s="34"/>
    </row>
    <row r="17" spans="1:12" x14ac:dyDescent="0.3">
      <c r="A17" s="28"/>
      <c r="B17" s="29"/>
      <c r="C17" s="30"/>
      <c r="D17" s="31" t="s">
        <v>46</v>
      </c>
      <c r="E17" s="32" t="s">
        <v>47</v>
      </c>
      <c r="F17" s="33">
        <v>30</v>
      </c>
      <c r="G17" s="51">
        <v>1.98</v>
      </c>
      <c r="H17" s="51">
        <v>0.36</v>
      </c>
      <c r="I17" s="52">
        <v>11.88</v>
      </c>
      <c r="J17" s="51">
        <v>51.24</v>
      </c>
      <c r="K17" s="35"/>
      <c r="L17" s="34"/>
    </row>
    <row r="18" spans="1:12" x14ac:dyDescent="0.3">
      <c r="A18" s="37"/>
      <c r="B18" s="38"/>
      <c r="C18" s="39"/>
      <c r="D18" s="40" t="s">
        <v>32</v>
      </c>
      <c r="E18" s="41"/>
      <c r="F18" s="42">
        <f>F11+F12+F13+F14+F15+F16+F17</f>
        <v>770</v>
      </c>
      <c r="G18" s="42">
        <f>G11+G12+G13+G14+G15+G17+G16</f>
        <v>24</v>
      </c>
      <c r="H18" s="42">
        <f>H11+H12+H13+H14+H15+H17+H16</f>
        <v>19.389999999999997</v>
      </c>
      <c r="I18" s="42">
        <f>I11+I12+I13+I14+I15+I17+I16</f>
        <v>100.27000000000001</v>
      </c>
      <c r="J18" s="42">
        <f>J11+J12+J13+J14+J15+J17+J16</f>
        <v>706.79</v>
      </c>
      <c r="K18" s="43"/>
      <c r="L18" s="42">
        <f>SUM(L11:L17)</f>
        <v>0</v>
      </c>
    </row>
    <row r="19" spans="1:12" ht="15" customHeight="1" x14ac:dyDescent="0.3">
      <c r="A19" s="53">
        <f>A6</f>
        <v>1</v>
      </c>
      <c r="B19" s="54">
        <f>B6</f>
        <v>1</v>
      </c>
      <c r="C19" s="2" t="s">
        <v>48</v>
      </c>
      <c r="D19" s="2"/>
      <c r="E19" s="55"/>
      <c r="F19" s="56">
        <f>F10+F18</f>
        <v>1400</v>
      </c>
      <c r="G19" s="56">
        <f>G10+G18</f>
        <v>42.769999999999996</v>
      </c>
      <c r="H19" s="56">
        <f>H10+H18</f>
        <v>43.9</v>
      </c>
      <c r="I19" s="56">
        <f>I10+I18</f>
        <v>181.47000000000003</v>
      </c>
      <c r="J19" s="56">
        <f>J10+J18</f>
        <v>1202.0899999999999</v>
      </c>
      <c r="K19" s="56"/>
      <c r="L19" s="56">
        <f>L10+L18</f>
        <v>0</v>
      </c>
    </row>
    <row r="20" spans="1:12" x14ac:dyDescent="0.3">
      <c r="A20" s="57">
        <v>1</v>
      </c>
      <c r="B20" s="29">
        <v>2</v>
      </c>
      <c r="C20" s="21" t="s">
        <v>23</v>
      </c>
      <c r="D20" s="22" t="s">
        <v>49</v>
      </c>
      <c r="E20" s="23" t="s">
        <v>50</v>
      </c>
      <c r="F20" s="26">
        <v>160</v>
      </c>
      <c r="G20" s="58">
        <v>8.34</v>
      </c>
      <c r="H20" s="58">
        <v>9.01</v>
      </c>
      <c r="I20" s="59">
        <v>27.63</v>
      </c>
      <c r="J20" s="26">
        <v>232.41</v>
      </c>
      <c r="K20" s="27"/>
      <c r="L20" s="25"/>
    </row>
    <row r="21" spans="1:12" x14ac:dyDescent="0.3">
      <c r="A21" s="57"/>
      <c r="B21" s="29"/>
      <c r="C21" s="30"/>
      <c r="D21" s="31" t="s">
        <v>26</v>
      </c>
      <c r="E21" s="32" t="s">
        <v>51</v>
      </c>
      <c r="F21" s="33">
        <v>200</v>
      </c>
      <c r="G21" s="51">
        <v>5.84</v>
      </c>
      <c r="H21" s="51">
        <v>4.68</v>
      </c>
      <c r="I21" s="52">
        <v>19.329999999999998</v>
      </c>
      <c r="J21" s="33">
        <v>130.38999999999999</v>
      </c>
      <c r="K21" s="35"/>
      <c r="L21" s="34"/>
    </row>
    <row r="22" spans="1:12" x14ac:dyDescent="0.3">
      <c r="A22" s="57"/>
      <c r="B22" s="29"/>
      <c r="C22" s="30"/>
      <c r="D22" s="31" t="s">
        <v>44</v>
      </c>
      <c r="E22" s="32" t="s">
        <v>45</v>
      </c>
      <c r="F22" s="33">
        <v>20</v>
      </c>
      <c r="G22" s="51">
        <v>1.32</v>
      </c>
      <c r="H22" s="51">
        <v>0.24</v>
      </c>
      <c r="I22" s="52">
        <v>7.92</v>
      </c>
      <c r="J22" s="33">
        <v>34.159999999999997</v>
      </c>
      <c r="K22" s="35"/>
      <c r="L22" s="34"/>
    </row>
    <row r="23" spans="1:12" x14ac:dyDescent="0.3">
      <c r="A23" s="57"/>
      <c r="B23" s="29"/>
      <c r="C23" s="30"/>
      <c r="D23" s="31" t="s">
        <v>46</v>
      </c>
      <c r="E23" s="32" t="s">
        <v>47</v>
      </c>
      <c r="F23" s="33">
        <v>20</v>
      </c>
      <c r="G23" s="51">
        <v>1.52</v>
      </c>
      <c r="H23" s="51">
        <v>0.16</v>
      </c>
      <c r="I23" s="52">
        <v>9.84</v>
      </c>
      <c r="J23" s="33">
        <v>46.88</v>
      </c>
      <c r="K23" s="35"/>
      <c r="L23" s="34"/>
    </row>
    <row r="24" spans="1:12" x14ac:dyDescent="0.3">
      <c r="A24" s="57"/>
      <c r="B24" s="29"/>
      <c r="C24" s="30"/>
      <c r="D24" s="46" t="s">
        <v>52</v>
      </c>
      <c r="E24" s="60" t="s">
        <v>53</v>
      </c>
      <c r="F24" s="61">
        <v>161</v>
      </c>
      <c r="G24" s="62">
        <v>0.88</v>
      </c>
      <c r="H24" s="62">
        <v>0.22</v>
      </c>
      <c r="I24" s="63">
        <v>8.25</v>
      </c>
      <c r="J24" s="62">
        <v>41.8</v>
      </c>
      <c r="K24" s="35"/>
      <c r="L24" s="34"/>
    </row>
    <row r="25" spans="1:12" x14ac:dyDescent="0.3">
      <c r="A25" s="64"/>
      <c r="B25" s="38"/>
      <c r="C25" s="39"/>
      <c r="D25" s="40" t="s">
        <v>32</v>
      </c>
      <c r="E25" s="41"/>
      <c r="F25" s="42">
        <f>F20+F21+F22+F23+F24</f>
        <v>561</v>
      </c>
      <c r="G25" s="42">
        <f>G20+G21+G22+G23+G24</f>
        <v>17.899999999999999</v>
      </c>
      <c r="H25" s="42">
        <f>H20+H21+H22+H23+H24</f>
        <v>14.31</v>
      </c>
      <c r="I25" s="42">
        <f>I20+I21+I22+I23+I24</f>
        <v>72.97</v>
      </c>
      <c r="J25" s="42">
        <f>J20+J21+J22+J23+J24</f>
        <v>485.63999999999993</v>
      </c>
      <c r="K25" s="43"/>
      <c r="L25" s="42">
        <f>SUM(L20:L24)</f>
        <v>0</v>
      </c>
    </row>
    <row r="26" spans="1:12" x14ac:dyDescent="0.3">
      <c r="A26" s="45">
        <f>A20</f>
        <v>1</v>
      </c>
      <c r="B26" s="45">
        <f>B20</f>
        <v>2</v>
      </c>
      <c r="C26" s="46" t="s">
        <v>33</v>
      </c>
      <c r="D26" s="39" t="s">
        <v>34</v>
      </c>
      <c r="E26" s="47" t="s">
        <v>54</v>
      </c>
      <c r="F26" s="48">
        <v>60</v>
      </c>
      <c r="G26" s="48">
        <v>1.3</v>
      </c>
      <c r="H26" s="48">
        <v>4.2</v>
      </c>
      <c r="I26" s="65">
        <v>6.8</v>
      </c>
      <c r="J26" s="48">
        <v>71.400000000000006</v>
      </c>
      <c r="K26" s="35"/>
      <c r="L26" s="34"/>
    </row>
    <row r="27" spans="1:12" x14ac:dyDescent="0.3">
      <c r="A27" s="57"/>
      <c r="B27" s="29"/>
      <c r="C27" s="30"/>
      <c r="D27" s="31" t="s">
        <v>36</v>
      </c>
      <c r="E27" s="32" t="s">
        <v>55</v>
      </c>
      <c r="F27" s="33">
        <v>210</v>
      </c>
      <c r="G27" s="33">
        <v>1.3</v>
      </c>
      <c r="H27" s="33">
        <v>2.36</v>
      </c>
      <c r="I27" s="66">
        <v>18.78</v>
      </c>
      <c r="J27" s="33">
        <v>109.98</v>
      </c>
      <c r="K27" s="35"/>
      <c r="L27" s="34"/>
    </row>
    <row r="28" spans="1:12" x14ac:dyDescent="0.3">
      <c r="A28" s="57"/>
      <c r="B28" s="29"/>
      <c r="C28" s="30"/>
      <c r="D28" s="31" t="s">
        <v>40</v>
      </c>
      <c r="E28" s="32" t="s">
        <v>56</v>
      </c>
      <c r="F28" s="33">
        <v>150</v>
      </c>
      <c r="G28" s="33">
        <v>12.3</v>
      </c>
      <c r="H28" s="33">
        <v>18.5</v>
      </c>
      <c r="I28" s="66">
        <v>3</v>
      </c>
      <c r="J28" s="33">
        <v>316</v>
      </c>
      <c r="K28" s="35"/>
      <c r="L28" s="34"/>
    </row>
    <row r="29" spans="1:12" x14ac:dyDescent="0.3">
      <c r="A29" s="57"/>
      <c r="B29" s="29"/>
      <c r="C29" s="30"/>
      <c r="D29" s="31" t="s">
        <v>57</v>
      </c>
      <c r="E29" s="32" t="s">
        <v>58</v>
      </c>
      <c r="F29" s="33">
        <v>200</v>
      </c>
      <c r="G29" s="33">
        <v>1.4</v>
      </c>
      <c r="H29" s="33">
        <v>0</v>
      </c>
      <c r="I29" s="66">
        <v>29</v>
      </c>
      <c r="J29" s="33">
        <v>122</v>
      </c>
      <c r="K29" s="35"/>
      <c r="L29" s="34"/>
    </row>
    <row r="30" spans="1:12" x14ac:dyDescent="0.3">
      <c r="A30" s="57"/>
      <c r="B30" s="29"/>
      <c r="C30" s="30"/>
      <c r="D30" s="31" t="s">
        <v>44</v>
      </c>
      <c r="E30" s="32" t="s">
        <v>45</v>
      </c>
      <c r="F30" s="33">
        <v>40</v>
      </c>
      <c r="G30" s="33">
        <v>3.04</v>
      </c>
      <c r="H30" s="33">
        <v>0.32</v>
      </c>
      <c r="I30" s="66">
        <v>19.68</v>
      </c>
      <c r="J30" s="33">
        <v>93.76</v>
      </c>
      <c r="K30" s="35"/>
      <c r="L30" s="34"/>
    </row>
    <row r="31" spans="1:12" x14ac:dyDescent="0.3">
      <c r="A31" s="57"/>
      <c r="B31" s="29"/>
      <c r="C31" s="30"/>
      <c r="D31" s="31" t="s">
        <v>46</v>
      </c>
      <c r="E31" s="32" t="s">
        <v>47</v>
      </c>
      <c r="F31" s="33">
        <v>30</v>
      </c>
      <c r="G31" s="33">
        <v>1.98</v>
      </c>
      <c r="H31" s="33">
        <v>0.36</v>
      </c>
      <c r="I31" s="66">
        <v>11.88</v>
      </c>
      <c r="J31" s="33">
        <v>51.24</v>
      </c>
      <c r="K31" s="35"/>
      <c r="L31" s="34"/>
    </row>
    <row r="32" spans="1:12" x14ac:dyDescent="0.3">
      <c r="A32" s="57"/>
      <c r="B32" s="29"/>
      <c r="C32" s="30"/>
      <c r="D32" s="46" t="s">
        <v>52</v>
      </c>
      <c r="E32" s="60" t="s">
        <v>59</v>
      </c>
      <c r="F32" s="33">
        <v>233</v>
      </c>
      <c r="G32" s="33">
        <v>0.44</v>
      </c>
      <c r="H32" s="33">
        <v>0.33</v>
      </c>
      <c r="I32" s="66">
        <v>11.33</v>
      </c>
      <c r="J32" s="33">
        <v>50.05</v>
      </c>
      <c r="K32" s="35"/>
      <c r="L32" s="34"/>
    </row>
    <row r="33" spans="1:12" x14ac:dyDescent="0.3">
      <c r="A33" s="64"/>
      <c r="B33" s="38"/>
      <c r="C33" s="39"/>
      <c r="D33" s="40" t="s">
        <v>32</v>
      </c>
      <c r="E33" s="41"/>
      <c r="F33" s="42">
        <f>F26+F27+F28+F29+F30+F31+F32</f>
        <v>923</v>
      </c>
      <c r="G33" s="42">
        <f>G26+G27+G28+G29+G30+G31+G32</f>
        <v>21.76</v>
      </c>
      <c r="H33" s="42">
        <f>H26+H27+H28+H29+H30+H31+H32</f>
        <v>26.07</v>
      </c>
      <c r="I33" s="42">
        <f>I26+I27+I28+I29+I30+I31+I32</f>
        <v>100.46999999999998</v>
      </c>
      <c r="J33" s="42">
        <f>J26+J27+J28+J29+J30+J31+J32</f>
        <v>814.43</v>
      </c>
      <c r="K33" s="43"/>
      <c r="L33" s="42">
        <f>SUM(L26:L32)</f>
        <v>0</v>
      </c>
    </row>
    <row r="34" spans="1:12" ht="15.75" customHeight="1" x14ac:dyDescent="0.3">
      <c r="A34" s="67">
        <f>A20</f>
        <v>1</v>
      </c>
      <c r="B34" s="67">
        <f>B20</f>
        <v>2</v>
      </c>
      <c r="C34" s="2" t="s">
        <v>48</v>
      </c>
      <c r="D34" s="2"/>
      <c r="E34" s="55"/>
      <c r="F34" s="56">
        <f>F25+F33</f>
        <v>1484</v>
      </c>
      <c r="G34" s="56">
        <f>G25+G33</f>
        <v>39.659999999999997</v>
      </c>
      <c r="H34" s="56">
        <f>H25+H33</f>
        <v>40.380000000000003</v>
      </c>
      <c r="I34" s="56">
        <f>I25+I33</f>
        <v>173.44</v>
      </c>
      <c r="J34" s="56">
        <f>J25+J33</f>
        <v>1300.07</v>
      </c>
      <c r="K34" s="56"/>
      <c r="L34" s="56">
        <f>L25+L33</f>
        <v>0</v>
      </c>
    </row>
    <row r="35" spans="1:12" x14ac:dyDescent="0.3">
      <c r="A35" s="19">
        <v>1</v>
      </c>
      <c r="B35" s="20">
        <v>3</v>
      </c>
      <c r="C35" s="21" t="s">
        <v>23</v>
      </c>
      <c r="D35" s="22" t="s">
        <v>34</v>
      </c>
      <c r="E35" s="23" t="s">
        <v>60</v>
      </c>
      <c r="F35" s="26">
        <v>60</v>
      </c>
      <c r="G35" s="26">
        <v>1.32</v>
      </c>
      <c r="H35" s="26">
        <v>4.2</v>
      </c>
      <c r="I35" s="68">
        <v>2.2200000000000002</v>
      </c>
      <c r="J35" s="26">
        <v>49.72</v>
      </c>
      <c r="K35" s="27"/>
      <c r="L35" s="25"/>
    </row>
    <row r="36" spans="1:12" x14ac:dyDescent="0.3">
      <c r="A36" s="28"/>
      <c r="B36" s="29"/>
      <c r="C36" s="30"/>
      <c r="D36" s="31" t="s">
        <v>40</v>
      </c>
      <c r="E36" s="32" t="s">
        <v>61</v>
      </c>
      <c r="F36" s="33">
        <v>90</v>
      </c>
      <c r="G36" s="33">
        <v>11.16</v>
      </c>
      <c r="H36" s="33">
        <v>14.02</v>
      </c>
      <c r="I36" s="66">
        <v>13</v>
      </c>
      <c r="J36" s="33">
        <v>201.4</v>
      </c>
      <c r="K36" s="35"/>
      <c r="L36" s="34"/>
    </row>
    <row r="37" spans="1:12" x14ac:dyDescent="0.3">
      <c r="A37" s="28"/>
      <c r="B37" s="29"/>
      <c r="C37" s="30"/>
      <c r="D37" s="31" t="s">
        <v>38</v>
      </c>
      <c r="E37" s="32" t="s">
        <v>62</v>
      </c>
      <c r="F37" s="33">
        <v>30</v>
      </c>
      <c r="G37" s="33">
        <v>0.99</v>
      </c>
      <c r="H37" s="33">
        <v>0.72</v>
      </c>
      <c r="I37" s="66">
        <v>2.67</v>
      </c>
      <c r="J37" s="33">
        <v>21.34</v>
      </c>
      <c r="K37" s="35"/>
      <c r="L37" s="34"/>
    </row>
    <row r="38" spans="1:12" x14ac:dyDescent="0.3">
      <c r="A38" s="28"/>
      <c r="B38" s="29"/>
      <c r="C38" s="30"/>
      <c r="D38" s="36" t="s">
        <v>38</v>
      </c>
      <c r="E38" s="32" t="s">
        <v>63</v>
      </c>
      <c r="F38" s="33">
        <v>150</v>
      </c>
      <c r="G38" s="33">
        <v>3.46</v>
      </c>
      <c r="H38" s="33">
        <v>4.47</v>
      </c>
      <c r="I38" s="66">
        <v>36</v>
      </c>
      <c r="J38" s="33">
        <v>133.69999999999999</v>
      </c>
      <c r="K38" s="35"/>
      <c r="L38" s="34"/>
    </row>
    <row r="39" spans="1:12" x14ac:dyDescent="0.3">
      <c r="A39" s="28"/>
      <c r="B39" s="29"/>
      <c r="C39" s="30"/>
      <c r="D39" s="69" t="s">
        <v>64</v>
      </c>
      <c r="E39" s="60" t="s">
        <v>43</v>
      </c>
      <c r="F39" s="61">
        <v>200</v>
      </c>
      <c r="G39" s="61">
        <v>1</v>
      </c>
      <c r="H39" s="61">
        <v>0.2</v>
      </c>
      <c r="I39" s="70">
        <v>20.2</v>
      </c>
      <c r="J39" s="61">
        <v>92</v>
      </c>
      <c r="K39" s="35"/>
      <c r="L39" s="34"/>
    </row>
    <row r="40" spans="1:12" x14ac:dyDescent="0.3">
      <c r="A40" s="28"/>
      <c r="B40" s="29"/>
      <c r="C40" s="30"/>
      <c r="D40" s="31" t="s">
        <v>44</v>
      </c>
      <c r="E40" s="60" t="s">
        <v>45</v>
      </c>
      <c r="F40" s="61">
        <v>20</v>
      </c>
      <c r="G40" s="61">
        <v>1.52</v>
      </c>
      <c r="H40" s="61">
        <v>0.16</v>
      </c>
      <c r="I40" s="70">
        <v>9.84</v>
      </c>
      <c r="J40" s="61">
        <v>46.88</v>
      </c>
      <c r="K40" s="35"/>
      <c r="L40" s="34"/>
    </row>
    <row r="41" spans="1:12" x14ac:dyDescent="0.3">
      <c r="A41" s="28"/>
      <c r="B41" s="29"/>
      <c r="C41" s="30"/>
      <c r="D41" s="31" t="s">
        <v>46</v>
      </c>
      <c r="E41" s="60" t="s">
        <v>47</v>
      </c>
      <c r="F41" s="61">
        <v>20</v>
      </c>
      <c r="G41" s="61">
        <v>1.32</v>
      </c>
      <c r="H41" s="61">
        <v>0.24</v>
      </c>
      <c r="I41" s="70">
        <v>7.92</v>
      </c>
      <c r="J41" s="61">
        <v>34.159999999999997</v>
      </c>
      <c r="K41" s="35"/>
      <c r="L41" s="34"/>
    </row>
    <row r="42" spans="1:12" x14ac:dyDescent="0.3">
      <c r="A42" s="37"/>
      <c r="B42" s="38"/>
      <c r="C42" s="39"/>
      <c r="D42" s="40" t="s">
        <v>32</v>
      </c>
      <c r="E42" s="41"/>
      <c r="F42" s="42">
        <f>F35+F36+F37+F38+F39+F40+F41</f>
        <v>570</v>
      </c>
      <c r="G42" s="42">
        <f>G35+G36+G37+G38+G39+G40+G41</f>
        <v>20.77</v>
      </c>
      <c r="H42" s="42">
        <f>H35+H36+H37+H38+H39+H40+H41</f>
        <v>24.009999999999994</v>
      </c>
      <c r="I42" s="42">
        <f>I35+I36+I37+I38+I39+I40+I41</f>
        <v>91.850000000000009</v>
      </c>
      <c r="J42" s="42">
        <f>J35+J36+J37+J38+J39+J40+J41</f>
        <v>579.19999999999993</v>
      </c>
      <c r="K42" s="43"/>
      <c r="L42" s="42">
        <f>SUM(L35:L41)</f>
        <v>0</v>
      </c>
    </row>
    <row r="43" spans="1:12" x14ac:dyDescent="0.3">
      <c r="A43" s="44">
        <f>A35</f>
        <v>1</v>
      </c>
      <c r="B43" s="45">
        <f>B35</f>
        <v>3</v>
      </c>
      <c r="C43" s="46" t="s">
        <v>33</v>
      </c>
      <c r="D43" s="39" t="s">
        <v>34</v>
      </c>
      <c r="E43" s="47" t="s">
        <v>65</v>
      </c>
      <c r="F43" s="48">
        <v>60</v>
      </c>
      <c r="G43" s="48">
        <v>0.7</v>
      </c>
      <c r="H43" s="48">
        <v>0.1</v>
      </c>
      <c r="I43" s="65">
        <v>2.2999999999999998</v>
      </c>
      <c r="J43" s="48">
        <v>12.8</v>
      </c>
      <c r="K43" s="35"/>
      <c r="L43" s="34"/>
    </row>
    <row r="44" spans="1:12" x14ac:dyDescent="0.3">
      <c r="A44" s="28"/>
      <c r="B44" s="29"/>
      <c r="C44" s="30"/>
      <c r="D44" s="31" t="s">
        <v>36</v>
      </c>
      <c r="E44" s="32" t="s">
        <v>66</v>
      </c>
      <c r="F44" s="33">
        <v>200</v>
      </c>
      <c r="G44" s="33">
        <v>4.09</v>
      </c>
      <c r="H44" s="33">
        <v>2.98</v>
      </c>
      <c r="I44" s="66">
        <v>14.43</v>
      </c>
      <c r="J44" s="33">
        <v>101.13</v>
      </c>
      <c r="K44" s="35"/>
      <c r="L44" s="34"/>
    </row>
    <row r="45" spans="1:12" x14ac:dyDescent="0.3">
      <c r="A45" s="28"/>
      <c r="B45" s="29"/>
      <c r="C45" s="30"/>
      <c r="D45" s="31" t="s">
        <v>40</v>
      </c>
      <c r="E45" s="32" t="s">
        <v>67</v>
      </c>
      <c r="F45" s="33">
        <v>150</v>
      </c>
      <c r="G45" s="33">
        <v>11.56</v>
      </c>
      <c r="H45" s="33">
        <v>16.43</v>
      </c>
      <c r="I45" s="66">
        <v>9.9</v>
      </c>
      <c r="J45" s="33">
        <v>274.55</v>
      </c>
      <c r="K45" s="35"/>
      <c r="L45" s="34"/>
    </row>
    <row r="46" spans="1:12" x14ac:dyDescent="0.3">
      <c r="A46" s="28"/>
      <c r="B46" s="29"/>
      <c r="C46" s="30"/>
      <c r="D46" s="31" t="s">
        <v>38</v>
      </c>
      <c r="E46" s="32" t="s">
        <v>68</v>
      </c>
      <c r="F46" s="33">
        <v>200</v>
      </c>
      <c r="G46" s="33">
        <v>0.1</v>
      </c>
      <c r="H46" s="33">
        <v>0</v>
      </c>
      <c r="I46" s="66">
        <v>15.2</v>
      </c>
      <c r="J46" s="33">
        <v>61</v>
      </c>
      <c r="K46" s="35"/>
      <c r="L46" s="34"/>
    </row>
    <row r="47" spans="1:12" x14ac:dyDescent="0.3">
      <c r="A47" s="28"/>
      <c r="B47" s="29"/>
      <c r="C47" s="30"/>
      <c r="D47" s="31" t="s">
        <v>44</v>
      </c>
      <c r="E47" s="32" t="s">
        <v>45</v>
      </c>
      <c r="F47" s="33">
        <v>40</v>
      </c>
      <c r="G47" s="33">
        <v>3.04</v>
      </c>
      <c r="H47" s="33">
        <v>0.32</v>
      </c>
      <c r="I47" s="66">
        <v>19.68</v>
      </c>
      <c r="J47" s="33">
        <v>93.76</v>
      </c>
      <c r="K47" s="35"/>
      <c r="L47" s="34"/>
    </row>
    <row r="48" spans="1:12" x14ac:dyDescent="0.3">
      <c r="A48" s="28"/>
      <c r="B48" s="29"/>
      <c r="C48" s="30"/>
      <c r="D48" s="31" t="s">
        <v>46</v>
      </c>
      <c r="E48" s="32" t="s">
        <v>47</v>
      </c>
      <c r="F48" s="33">
        <v>30</v>
      </c>
      <c r="G48" s="33">
        <v>1.98</v>
      </c>
      <c r="H48" s="33">
        <v>0.36</v>
      </c>
      <c r="I48" s="66">
        <v>11.88</v>
      </c>
      <c r="J48" s="33">
        <v>51.24</v>
      </c>
      <c r="K48" s="35"/>
      <c r="L48" s="34"/>
    </row>
    <row r="49" spans="1:12" x14ac:dyDescent="0.3">
      <c r="A49" s="28"/>
      <c r="B49" s="29"/>
      <c r="C49" s="30"/>
      <c r="D49" s="46" t="s">
        <v>52</v>
      </c>
      <c r="E49" s="60" t="s">
        <v>69</v>
      </c>
      <c r="F49" s="61">
        <v>270</v>
      </c>
      <c r="G49" s="61">
        <v>1.5</v>
      </c>
      <c r="H49" s="61">
        <v>5.5</v>
      </c>
      <c r="I49" s="70">
        <v>23.1</v>
      </c>
      <c r="J49" s="61">
        <v>103.95</v>
      </c>
      <c r="K49" s="35"/>
      <c r="L49" s="34"/>
    </row>
    <row r="50" spans="1:12" x14ac:dyDescent="0.3">
      <c r="A50" s="37"/>
      <c r="B50" s="38"/>
      <c r="C50" s="39"/>
      <c r="D50" s="40" t="s">
        <v>32</v>
      </c>
      <c r="E50" s="41"/>
      <c r="F50" s="42">
        <f>F43+F44+F45+F46+F47+F48+F49</f>
        <v>950</v>
      </c>
      <c r="G50" s="42">
        <f>SUM(G43:G49)</f>
        <v>22.970000000000002</v>
      </c>
      <c r="H50" s="42">
        <f>SUM(H43:H49)</f>
        <v>25.689999999999998</v>
      </c>
      <c r="I50" s="42">
        <f>SUM(I43:I49)</f>
        <v>96.490000000000009</v>
      </c>
      <c r="J50" s="42">
        <f>SUM(J43:J49)</f>
        <v>698.43000000000006</v>
      </c>
      <c r="K50" s="43"/>
      <c r="L50" s="42">
        <f>SUM(L43:L49)</f>
        <v>0</v>
      </c>
    </row>
    <row r="51" spans="1:12" ht="15.75" customHeight="1" x14ac:dyDescent="0.3">
      <c r="A51" s="53">
        <f>A35</f>
        <v>1</v>
      </c>
      <c r="B51" s="54">
        <f>B35</f>
        <v>3</v>
      </c>
      <c r="C51" s="2" t="s">
        <v>48</v>
      </c>
      <c r="D51" s="2"/>
      <c r="E51" s="55"/>
      <c r="F51" s="56">
        <f>F42+F50</f>
        <v>1520</v>
      </c>
      <c r="G51" s="56">
        <f>G42+G50</f>
        <v>43.74</v>
      </c>
      <c r="H51" s="56">
        <f>H42+H50</f>
        <v>49.699999999999989</v>
      </c>
      <c r="I51" s="56">
        <f>I42+I50</f>
        <v>188.34000000000003</v>
      </c>
      <c r="J51" s="56">
        <f>J42+J50</f>
        <v>1277.6300000000001</v>
      </c>
      <c r="K51" s="56"/>
      <c r="L51" s="56">
        <f>L42+L50</f>
        <v>0</v>
      </c>
    </row>
    <row r="52" spans="1:12" x14ac:dyDescent="0.3">
      <c r="A52" s="19">
        <v>1</v>
      </c>
      <c r="B52" s="20">
        <v>4</v>
      </c>
      <c r="C52" s="21" t="s">
        <v>23</v>
      </c>
      <c r="D52" s="22" t="s">
        <v>34</v>
      </c>
      <c r="E52" s="23" t="s">
        <v>70</v>
      </c>
      <c r="F52" s="26">
        <v>60</v>
      </c>
      <c r="G52" s="26">
        <v>1.2</v>
      </c>
      <c r="H52" s="26">
        <v>4.2</v>
      </c>
      <c r="I52" s="68">
        <v>6</v>
      </c>
      <c r="J52" s="26">
        <v>68</v>
      </c>
      <c r="K52" s="27"/>
      <c r="L52" s="25"/>
    </row>
    <row r="53" spans="1:12" x14ac:dyDescent="0.3">
      <c r="A53" s="28"/>
      <c r="B53" s="29"/>
      <c r="C53" s="30"/>
      <c r="D53" s="31" t="s">
        <v>40</v>
      </c>
      <c r="E53" s="32" t="s">
        <v>71</v>
      </c>
      <c r="F53" s="33">
        <v>100</v>
      </c>
      <c r="G53" s="33">
        <v>13.1</v>
      </c>
      <c r="H53" s="33">
        <v>19.16</v>
      </c>
      <c r="I53" s="66">
        <v>6.84</v>
      </c>
      <c r="J53" s="33">
        <v>253.05</v>
      </c>
      <c r="K53" s="35"/>
      <c r="L53" s="34"/>
    </row>
    <row r="54" spans="1:12" x14ac:dyDescent="0.3">
      <c r="A54" s="28"/>
      <c r="B54" s="29"/>
      <c r="C54" s="30"/>
      <c r="D54" s="31" t="s">
        <v>38</v>
      </c>
      <c r="E54" s="32" t="s">
        <v>72</v>
      </c>
      <c r="F54" s="33">
        <v>100</v>
      </c>
      <c r="G54" s="33">
        <v>3.6</v>
      </c>
      <c r="H54" s="33">
        <v>0.45</v>
      </c>
      <c r="I54" s="66">
        <v>21.87</v>
      </c>
      <c r="J54" s="33">
        <v>109.3</v>
      </c>
      <c r="K54" s="35"/>
      <c r="L54" s="34"/>
    </row>
    <row r="55" spans="1:12" x14ac:dyDescent="0.3">
      <c r="A55" s="28"/>
      <c r="B55" s="29"/>
      <c r="C55" s="30"/>
      <c r="D55" s="36" t="s">
        <v>38</v>
      </c>
      <c r="E55" s="32" t="s">
        <v>73</v>
      </c>
      <c r="F55" s="33">
        <v>50</v>
      </c>
      <c r="G55" s="33">
        <v>1.23</v>
      </c>
      <c r="H55" s="33">
        <v>1.47</v>
      </c>
      <c r="I55" s="66">
        <v>4.87</v>
      </c>
      <c r="J55" s="33">
        <v>37.83</v>
      </c>
      <c r="K55" s="35"/>
      <c r="L55" s="34"/>
    </row>
    <row r="56" spans="1:12" x14ac:dyDescent="0.3">
      <c r="A56" s="28"/>
      <c r="B56" s="29"/>
      <c r="C56" s="30"/>
      <c r="D56" s="69" t="s">
        <v>64</v>
      </c>
      <c r="E56" s="60" t="s">
        <v>74</v>
      </c>
      <c r="F56" s="61">
        <v>200</v>
      </c>
      <c r="G56" s="61">
        <v>0.3</v>
      </c>
      <c r="H56" s="61">
        <v>0.2</v>
      </c>
      <c r="I56" s="70">
        <v>11.1</v>
      </c>
      <c r="J56" s="61">
        <v>46.7</v>
      </c>
      <c r="K56" s="35"/>
      <c r="L56" s="34"/>
    </row>
    <row r="57" spans="1:12" x14ac:dyDescent="0.3">
      <c r="A57" s="28"/>
      <c r="B57" s="29"/>
      <c r="C57" s="30"/>
      <c r="D57" s="31" t="s">
        <v>44</v>
      </c>
      <c r="E57" s="60" t="s">
        <v>45</v>
      </c>
      <c r="F57" s="61">
        <v>20</v>
      </c>
      <c r="G57" s="61">
        <v>1.52</v>
      </c>
      <c r="H57" s="61">
        <v>0.16</v>
      </c>
      <c r="I57" s="70">
        <v>9.84</v>
      </c>
      <c r="J57" s="61">
        <v>46.88</v>
      </c>
      <c r="K57" s="35"/>
      <c r="L57" s="34"/>
    </row>
    <row r="58" spans="1:12" x14ac:dyDescent="0.3">
      <c r="A58" s="28"/>
      <c r="B58" s="29"/>
      <c r="C58" s="30"/>
      <c r="D58" s="71" t="s">
        <v>46</v>
      </c>
      <c r="E58" s="72" t="s">
        <v>47</v>
      </c>
      <c r="F58" s="61">
        <v>20</v>
      </c>
      <c r="G58" s="61">
        <v>1.32</v>
      </c>
      <c r="H58" s="61">
        <v>0.24</v>
      </c>
      <c r="I58" s="70">
        <v>7.92</v>
      </c>
      <c r="J58" s="61">
        <v>34.159999999999997</v>
      </c>
      <c r="K58" s="35"/>
      <c r="L58" s="34"/>
    </row>
    <row r="59" spans="1:12" x14ac:dyDescent="0.3">
      <c r="A59" s="37"/>
      <c r="B59" s="38"/>
      <c r="C59" s="39"/>
      <c r="D59" s="40" t="s">
        <v>32</v>
      </c>
      <c r="E59" s="41"/>
      <c r="F59" s="42">
        <f>F52+F53+F54+F55+F56+F57+F58</f>
        <v>550</v>
      </c>
      <c r="G59" s="42">
        <f>G52+G53+G54+G55+G56+G57+G58</f>
        <v>22.27</v>
      </c>
      <c r="H59" s="42">
        <f>H52+H53+H54+H55+H56+H57+H58</f>
        <v>25.879999999999995</v>
      </c>
      <c r="I59" s="42">
        <f>I52+I53+I54+I55+I56+I57+I58</f>
        <v>68.44</v>
      </c>
      <c r="J59" s="42">
        <f>J52+J53+J54+J55+J56+J57+J58</f>
        <v>595.91999999999996</v>
      </c>
      <c r="K59" s="43"/>
      <c r="L59" s="42">
        <f>SUM(L52:L58)</f>
        <v>0</v>
      </c>
    </row>
    <row r="60" spans="1:12" x14ac:dyDescent="0.3">
      <c r="A60" s="44">
        <f>A52</f>
        <v>1</v>
      </c>
      <c r="B60" s="45">
        <f>B52</f>
        <v>4</v>
      </c>
      <c r="C60" s="46" t="s">
        <v>33</v>
      </c>
      <c r="D60" s="39" t="s">
        <v>34</v>
      </c>
      <c r="E60" s="47" t="s">
        <v>75</v>
      </c>
      <c r="F60" s="48">
        <v>60</v>
      </c>
      <c r="G60" s="48">
        <v>0.66</v>
      </c>
      <c r="H60" s="48">
        <v>3.66</v>
      </c>
      <c r="I60" s="65">
        <v>2.2200000000000002</v>
      </c>
      <c r="J60" s="48">
        <v>39</v>
      </c>
      <c r="K60" s="35"/>
      <c r="L60" s="34"/>
    </row>
    <row r="61" spans="1:12" x14ac:dyDescent="0.3">
      <c r="A61" s="28"/>
      <c r="B61" s="29"/>
      <c r="C61" s="30"/>
      <c r="D61" s="31" t="s">
        <v>36</v>
      </c>
      <c r="E61" s="32" t="s">
        <v>76</v>
      </c>
      <c r="F61" s="33">
        <v>205</v>
      </c>
      <c r="G61" s="33">
        <v>1.53</v>
      </c>
      <c r="H61" s="33">
        <v>3.25</v>
      </c>
      <c r="I61" s="66">
        <v>5.87</v>
      </c>
      <c r="J61" s="33">
        <v>79.39</v>
      </c>
      <c r="K61" s="35"/>
      <c r="L61" s="34"/>
    </row>
    <row r="62" spans="1:12" x14ac:dyDescent="0.3">
      <c r="A62" s="28"/>
      <c r="B62" s="29"/>
      <c r="C62" s="30"/>
      <c r="D62" s="31" t="s">
        <v>40</v>
      </c>
      <c r="E62" s="32" t="s">
        <v>77</v>
      </c>
      <c r="F62" s="33">
        <v>90</v>
      </c>
      <c r="G62" s="33">
        <v>11.56</v>
      </c>
      <c r="H62" s="33">
        <v>14.42</v>
      </c>
      <c r="I62" s="66">
        <v>13.88</v>
      </c>
      <c r="J62" s="33">
        <v>209.8</v>
      </c>
      <c r="K62" s="35"/>
      <c r="L62" s="34"/>
    </row>
    <row r="63" spans="1:12" x14ac:dyDescent="0.3">
      <c r="A63" s="28"/>
      <c r="B63" s="29"/>
      <c r="C63" s="30"/>
      <c r="D63" s="31" t="s">
        <v>38</v>
      </c>
      <c r="E63" s="32" t="s">
        <v>41</v>
      </c>
      <c r="F63" s="33">
        <v>150</v>
      </c>
      <c r="G63" s="33">
        <v>3.18</v>
      </c>
      <c r="H63" s="33">
        <v>4.25</v>
      </c>
      <c r="I63" s="66">
        <v>19.78</v>
      </c>
      <c r="J63" s="33">
        <v>130.66</v>
      </c>
      <c r="K63" s="35"/>
      <c r="L63" s="34"/>
    </row>
    <row r="64" spans="1:12" x14ac:dyDescent="0.3">
      <c r="A64" s="28"/>
      <c r="B64" s="29"/>
      <c r="C64" s="30"/>
      <c r="D64" s="31" t="s">
        <v>26</v>
      </c>
      <c r="E64" s="32" t="s">
        <v>78</v>
      </c>
      <c r="F64" s="33">
        <v>200</v>
      </c>
      <c r="G64" s="33">
        <v>5.6</v>
      </c>
      <c r="H64" s="33">
        <v>5.0999999999999996</v>
      </c>
      <c r="I64" s="66">
        <v>19.239999999999998</v>
      </c>
      <c r="J64" s="33">
        <v>145.09</v>
      </c>
      <c r="K64" s="35"/>
      <c r="L64" s="34"/>
    </row>
    <row r="65" spans="1:12" x14ac:dyDescent="0.3">
      <c r="A65" s="28"/>
      <c r="B65" s="29"/>
      <c r="C65" s="30"/>
      <c r="D65" s="31" t="s">
        <v>44</v>
      </c>
      <c r="E65" s="32" t="s">
        <v>45</v>
      </c>
      <c r="F65" s="33">
        <v>40</v>
      </c>
      <c r="G65" s="33">
        <v>3.04</v>
      </c>
      <c r="H65" s="33">
        <v>0.32</v>
      </c>
      <c r="I65" s="66">
        <v>19.68</v>
      </c>
      <c r="J65" s="33">
        <v>93.76</v>
      </c>
      <c r="K65" s="35"/>
      <c r="L65" s="34"/>
    </row>
    <row r="66" spans="1:12" x14ac:dyDescent="0.3">
      <c r="A66" s="28"/>
      <c r="B66" s="29"/>
      <c r="C66" s="30"/>
      <c r="D66" s="31" t="s">
        <v>46</v>
      </c>
      <c r="E66" s="60" t="s">
        <v>47</v>
      </c>
      <c r="F66" s="61">
        <v>30</v>
      </c>
      <c r="G66" s="61">
        <v>1.98</v>
      </c>
      <c r="H66" s="61">
        <v>0.36</v>
      </c>
      <c r="I66" s="70">
        <v>11.88</v>
      </c>
      <c r="J66" s="61">
        <v>51.24</v>
      </c>
      <c r="K66" s="35"/>
      <c r="L66" s="34"/>
    </row>
    <row r="67" spans="1:12" x14ac:dyDescent="0.3">
      <c r="A67" s="28"/>
      <c r="B67" s="29"/>
      <c r="C67" s="30"/>
      <c r="D67" s="46" t="s">
        <v>52</v>
      </c>
      <c r="E67" s="60" t="s">
        <v>53</v>
      </c>
      <c r="F67" s="61">
        <v>260</v>
      </c>
      <c r="G67" s="61">
        <v>0.88</v>
      </c>
      <c r="H67" s="61">
        <v>0.22</v>
      </c>
      <c r="I67" s="70">
        <v>8.25</v>
      </c>
      <c r="J67" s="61">
        <v>41.8</v>
      </c>
      <c r="K67" s="35"/>
      <c r="L67" s="34"/>
    </row>
    <row r="68" spans="1:12" x14ac:dyDescent="0.3">
      <c r="A68" s="37"/>
      <c r="B68" s="38"/>
      <c r="C68" s="39"/>
      <c r="D68" s="40" t="s">
        <v>32</v>
      </c>
      <c r="E68" s="41"/>
      <c r="F68" s="42">
        <f>F60+F61+F62+F63+F64+F65+F66+F67</f>
        <v>1035</v>
      </c>
      <c r="G68" s="42">
        <f>G60+G61+G62+G63+G64+G65+G66+G67</f>
        <v>28.43</v>
      </c>
      <c r="H68" s="42">
        <f>H60+H61+H62+H63+H64+H65+H66+H67</f>
        <v>31.58</v>
      </c>
      <c r="I68" s="42">
        <f>I60+I61+I62+I63+I64+I65+I66+I67</f>
        <v>100.79999999999998</v>
      </c>
      <c r="J68" s="42">
        <f>J60+J61+J62+J63+J64+J65+J66+J67</f>
        <v>790.74</v>
      </c>
      <c r="K68" s="43"/>
      <c r="L68" s="42">
        <f>SUM(L60:L67)</f>
        <v>0</v>
      </c>
    </row>
    <row r="69" spans="1:12" ht="15.75" customHeight="1" x14ac:dyDescent="0.3">
      <c r="A69" s="53">
        <f>A52</f>
        <v>1</v>
      </c>
      <c r="B69" s="54">
        <f>B52</f>
        <v>4</v>
      </c>
      <c r="C69" s="2" t="s">
        <v>48</v>
      </c>
      <c r="D69" s="2"/>
      <c r="E69" s="55"/>
      <c r="F69" s="56">
        <f>F59+F68</f>
        <v>1585</v>
      </c>
      <c r="G69" s="56">
        <f>G59+G68</f>
        <v>50.7</v>
      </c>
      <c r="H69" s="56">
        <f>H59+H68</f>
        <v>57.459999999999994</v>
      </c>
      <c r="I69" s="56">
        <f>I59+I68</f>
        <v>169.23999999999998</v>
      </c>
      <c r="J69" s="56">
        <f>J59+J68</f>
        <v>1386.6599999999999</v>
      </c>
      <c r="K69" s="56"/>
      <c r="L69" s="56">
        <f>L59+L68</f>
        <v>0</v>
      </c>
    </row>
    <row r="70" spans="1:12" x14ac:dyDescent="0.3">
      <c r="A70" s="19">
        <v>1</v>
      </c>
      <c r="B70" s="20">
        <v>5</v>
      </c>
      <c r="C70" s="21" t="s">
        <v>23</v>
      </c>
      <c r="D70" s="22" t="s">
        <v>34</v>
      </c>
      <c r="E70" s="23" t="s">
        <v>79</v>
      </c>
      <c r="F70" s="26">
        <v>60</v>
      </c>
      <c r="G70" s="26">
        <v>0.48</v>
      </c>
      <c r="H70" s="26">
        <v>0.12</v>
      </c>
      <c r="I70" s="68">
        <v>1.5</v>
      </c>
      <c r="J70" s="26">
        <v>8.52</v>
      </c>
      <c r="K70" s="27"/>
      <c r="L70" s="25"/>
    </row>
    <row r="71" spans="1:12" x14ac:dyDescent="0.3">
      <c r="A71" s="28"/>
      <c r="B71" s="29"/>
      <c r="C71" s="30"/>
      <c r="D71" s="31" t="s">
        <v>40</v>
      </c>
      <c r="E71" s="32" t="s">
        <v>80</v>
      </c>
      <c r="F71" s="33">
        <v>90</v>
      </c>
      <c r="G71" s="33">
        <v>6.26</v>
      </c>
      <c r="H71" s="33">
        <v>2.16</v>
      </c>
      <c r="I71" s="66">
        <v>22</v>
      </c>
      <c r="J71" s="33">
        <v>204.46</v>
      </c>
      <c r="K71" s="35"/>
      <c r="L71" s="34"/>
    </row>
    <row r="72" spans="1:12" x14ac:dyDescent="0.3">
      <c r="A72" s="28"/>
      <c r="B72" s="29"/>
      <c r="C72" s="30"/>
      <c r="D72" s="31" t="s">
        <v>38</v>
      </c>
      <c r="E72" s="32" t="s">
        <v>81</v>
      </c>
      <c r="F72" s="33">
        <v>150</v>
      </c>
      <c r="G72" s="33">
        <v>2.8</v>
      </c>
      <c r="H72" s="33">
        <v>7.4</v>
      </c>
      <c r="I72" s="66">
        <v>13.6</v>
      </c>
      <c r="J72" s="33">
        <v>133.4</v>
      </c>
      <c r="K72" s="35"/>
      <c r="L72" s="34"/>
    </row>
    <row r="73" spans="1:12" x14ac:dyDescent="0.3">
      <c r="A73" s="28"/>
      <c r="B73" s="29"/>
      <c r="C73" s="30"/>
      <c r="D73" s="36" t="s">
        <v>26</v>
      </c>
      <c r="E73" s="32" t="s">
        <v>82</v>
      </c>
      <c r="F73" s="33">
        <v>200</v>
      </c>
      <c r="G73" s="33">
        <v>1</v>
      </c>
      <c r="H73" s="33">
        <v>0.1</v>
      </c>
      <c r="I73" s="66">
        <v>15.7</v>
      </c>
      <c r="J73" s="33">
        <v>66.900000000000006</v>
      </c>
      <c r="K73" s="35"/>
      <c r="L73" s="34"/>
    </row>
    <row r="74" spans="1:12" x14ac:dyDescent="0.3">
      <c r="A74" s="28"/>
      <c r="B74" s="29"/>
      <c r="C74" s="30"/>
      <c r="D74" s="69" t="s">
        <v>44</v>
      </c>
      <c r="E74" s="60" t="s">
        <v>45</v>
      </c>
      <c r="F74" s="61">
        <v>20</v>
      </c>
      <c r="G74" s="61">
        <v>1.52</v>
      </c>
      <c r="H74" s="61">
        <v>0.16</v>
      </c>
      <c r="I74" s="70">
        <v>9.84</v>
      </c>
      <c r="J74" s="61">
        <v>46.88</v>
      </c>
      <c r="K74" s="35"/>
      <c r="L74" s="34"/>
    </row>
    <row r="75" spans="1:12" x14ac:dyDescent="0.3">
      <c r="A75" s="28"/>
      <c r="B75" s="29"/>
      <c r="C75" s="30"/>
      <c r="D75" s="31" t="s">
        <v>46</v>
      </c>
      <c r="E75" s="60" t="s">
        <v>47</v>
      </c>
      <c r="F75" s="61">
        <v>20</v>
      </c>
      <c r="G75" s="61">
        <v>1.32</v>
      </c>
      <c r="H75" s="61">
        <v>0.24</v>
      </c>
      <c r="I75" s="70">
        <v>7.92</v>
      </c>
      <c r="J75" s="61">
        <v>34.159999999999997</v>
      </c>
      <c r="K75" s="35"/>
      <c r="L75" s="34"/>
    </row>
    <row r="76" spans="1:12" x14ac:dyDescent="0.3">
      <c r="A76" s="37"/>
      <c r="B76" s="38"/>
      <c r="C76" s="39"/>
      <c r="D76" s="40" t="s">
        <v>32</v>
      </c>
      <c r="E76" s="41"/>
      <c r="F76" s="42">
        <f>F70+F71+F72+F73+F74+F75</f>
        <v>540</v>
      </c>
      <c r="G76" s="42">
        <f>G70+G71+G72+G73+G74+G75</f>
        <v>13.379999999999999</v>
      </c>
      <c r="H76" s="42">
        <f>H70+H71+H72+H73+H74+H75</f>
        <v>10.18</v>
      </c>
      <c r="I76" s="42">
        <f>I70+I71+I72+I73+I74+I75</f>
        <v>70.56</v>
      </c>
      <c r="J76" s="42">
        <f>J70+J71+J72+J73+J74+J75</f>
        <v>494.31999999999994</v>
      </c>
      <c r="K76" s="43"/>
      <c r="L76" s="42">
        <f>SUM(L70:L75)</f>
        <v>0</v>
      </c>
    </row>
    <row r="77" spans="1:12" x14ac:dyDescent="0.3">
      <c r="A77" s="44">
        <f>A70</f>
        <v>1</v>
      </c>
      <c r="B77" s="45">
        <f>B70</f>
        <v>5</v>
      </c>
      <c r="C77" s="46" t="s">
        <v>33</v>
      </c>
      <c r="D77" s="39" t="s">
        <v>34</v>
      </c>
      <c r="E77" s="47" t="s">
        <v>83</v>
      </c>
      <c r="F77" s="48">
        <v>60</v>
      </c>
      <c r="G77" s="34">
        <v>0.96</v>
      </c>
      <c r="H77" s="34">
        <v>6.06</v>
      </c>
      <c r="I77" s="34">
        <v>1.8</v>
      </c>
      <c r="J77" s="48">
        <v>70.2</v>
      </c>
      <c r="K77" s="35"/>
      <c r="L77" s="34"/>
    </row>
    <row r="78" spans="1:12" x14ac:dyDescent="0.3">
      <c r="A78" s="28"/>
      <c r="B78" s="29"/>
      <c r="C78" s="30"/>
      <c r="D78" s="31" t="s">
        <v>36</v>
      </c>
      <c r="E78" s="32" t="s">
        <v>84</v>
      </c>
      <c r="F78" s="33">
        <v>250</v>
      </c>
      <c r="G78" s="34">
        <v>2.95</v>
      </c>
      <c r="H78" s="34">
        <v>5.7</v>
      </c>
      <c r="I78" s="34">
        <v>18.04</v>
      </c>
      <c r="J78" s="33">
        <v>116.87</v>
      </c>
      <c r="K78" s="35"/>
      <c r="L78" s="34"/>
    </row>
    <row r="79" spans="1:12" x14ac:dyDescent="0.3">
      <c r="A79" s="28"/>
      <c r="B79" s="29"/>
      <c r="C79" s="30"/>
      <c r="D79" s="31" t="s">
        <v>40</v>
      </c>
      <c r="E79" s="32" t="s">
        <v>50</v>
      </c>
      <c r="F79" s="33">
        <v>150</v>
      </c>
      <c r="G79" s="34">
        <v>7.82</v>
      </c>
      <c r="H79" s="34">
        <v>8.4499999999999993</v>
      </c>
      <c r="I79" s="34">
        <v>25.9</v>
      </c>
      <c r="J79" s="33">
        <v>217.88</v>
      </c>
      <c r="K79" s="35"/>
      <c r="L79" s="34"/>
    </row>
    <row r="80" spans="1:12" x14ac:dyDescent="0.3">
      <c r="A80" s="28"/>
      <c r="B80" s="29"/>
      <c r="C80" s="30"/>
      <c r="D80" s="31" t="s">
        <v>26</v>
      </c>
      <c r="E80" s="32" t="s">
        <v>85</v>
      </c>
      <c r="F80" s="33">
        <v>200</v>
      </c>
      <c r="G80" s="34">
        <v>5.84</v>
      </c>
      <c r="H80" s="34">
        <v>4.68</v>
      </c>
      <c r="I80" s="34">
        <v>19.329999999999998</v>
      </c>
      <c r="J80" s="33">
        <v>130.38999999999999</v>
      </c>
      <c r="K80" s="35"/>
      <c r="L80" s="34"/>
    </row>
    <row r="81" spans="1:12" x14ac:dyDescent="0.3">
      <c r="A81" s="28"/>
      <c r="B81" s="29"/>
      <c r="C81" s="30"/>
      <c r="D81" s="31" t="s">
        <v>44</v>
      </c>
      <c r="E81" s="32" t="s">
        <v>45</v>
      </c>
      <c r="F81" s="33">
        <v>50</v>
      </c>
      <c r="G81" s="34">
        <v>3.8</v>
      </c>
      <c r="H81" s="34">
        <v>0.4</v>
      </c>
      <c r="I81" s="34">
        <v>24.6</v>
      </c>
      <c r="J81" s="33">
        <v>117</v>
      </c>
      <c r="K81" s="35"/>
      <c r="L81" s="34"/>
    </row>
    <row r="82" spans="1:12" x14ac:dyDescent="0.3">
      <c r="A82" s="28"/>
      <c r="B82" s="29"/>
      <c r="C82" s="30"/>
      <c r="D82" s="31" t="s">
        <v>46</v>
      </c>
      <c r="E82" s="32" t="s">
        <v>47</v>
      </c>
      <c r="F82" s="33">
        <v>30</v>
      </c>
      <c r="G82" s="34">
        <v>1.98</v>
      </c>
      <c r="H82" s="34">
        <v>0.36</v>
      </c>
      <c r="I82" s="34">
        <v>11.88</v>
      </c>
      <c r="J82" s="33">
        <v>51.24</v>
      </c>
      <c r="K82" s="35"/>
      <c r="L82" s="34"/>
    </row>
    <row r="83" spans="1:12" x14ac:dyDescent="0.3">
      <c r="A83" s="37"/>
      <c r="B83" s="38"/>
      <c r="C83" s="39"/>
      <c r="D83" s="40" t="s">
        <v>32</v>
      </c>
      <c r="E83" s="41"/>
      <c r="F83" s="42">
        <f>F77+F78+F80+F79+F81+F82</f>
        <v>740</v>
      </c>
      <c r="G83" s="42">
        <f>G77+G78+G80+G79+G81+G82</f>
        <v>23.35</v>
      </c>
      <c r="H83" s="42">
        <f>H77+H78+H80+H79+H81+H82</f>
        <v>25.649999999999995</v>
      </c>
      <c r="I83" s="42">
        <f>I77+I78+I80+I79+I81+I82</f>
        <v>101.54999999999998</v>
      </c>
      <c r="J83" s="42">
        <f>J77+J78+J80+J79+J81+J82</f>
        <v>703.57999999999993</v>
      </c>
      <c r="K83" s="43"/>
      <c r="L83" s="42">
        <f>SUM(L77:L82)</f>
        <v>0</v>
      </c>
    </row>
    <row r="84" spans="1:12" ht="15.75" customHeight="1" x14ac:dyDescent="0.3">
      <c r="A84" s="53">
        <f>A70</f>
        <v>1</v>
      </c>
      <c r="B84" s="54">
        <f>B70</f>
        <v>5</v>
      </c>
      <c r="C84" s="2" t="s">
        <v>48</v>
      </c>
      <c r="D84" s="2"/>
      <c r="E84" s="55"/>
      <c r="F84" s="56">
        <f>F76+F83</f>
        <v>1280</v>
      </c>
      <c r="G84" s="56">
        <f>G76+G83</f>
        <v>36.730000000000004</v>
      </c>
      <c r="H84" s="56">
        <f>H76+H83</f>
        <v>35.83</v>
      </c>
      <c r="I84" s="56">
        <f>I76+I83</f>
        <v>172.10999999999999</v>
      </c>
      <c r="J84" s="56">
        <f>J76+J83</f>
        <v>1197.8999999999999</v>
      </c>
      <c r="K84" s="56"/>
      <c r="L84" s="56">
        <f>L76+L83</f>
        <v>0</v>
      </c>
    </row>
    <row r="85" spans="1:12" x14ac:dyDescent="0.3">
      <c r="A85" s="19">
        <v>2</v>
      </c>
      <c r="B85" s="20">
        <v>1</v>
      </c>
      <c r="C85" s="21" t="s">
        <v>23</v>
      </c>
      <c r="D85" s="22" t="s">
        <v>38</v>
      </c>
      <c r="E85" s="23" t="s">
        <v>86</v>
      </c>
      <c r="F85" s="26">
        <v>60</v>
      </c>
      <c r="G85" s="26">
        <v>1.7</v>
      </c>
      <c r="H85" s="26">
        <v>0.1</v>
      </c>
      <c r="I85" s="68">
        <v>3.5</v>
      </c>
      <c r="J85" s="26">
        <v>28.6</v>
      </c>
      <c r="K85" s="27"/>
      <c r="L85" s="25"/>
    </row>
    <row r="86" spans="1:12" x14ac:dyDescent="0.3">
      <c r="A86" s="28"/>
      <c r="B86" s="29"/>
      <c r="C86" s="30"/>
      <c r="D86" s="31" t="s">
        <v>40</v>
      </c>
      <c r="E86" s="32" t="s">
        <v>87</v>
      </c>
      <c r="F86" s="33">
        <v>150</v>
      </c>
      <c r="G86" s="33">
        <v>12.7</v>
      </c>
      <c r="H86" s="33">
        <v>18</v>
      </c>
      <c r="I86" s="66">
        <v>5.3</v>
      </c>
      <c r="J86" s="33">
        <v>225.5</v>
      </c>
      <c r="K86" s="35"/>
      <c r="L86" s="34"/>
    </row>
    <row r="87" spans="1:12" x14ac:dyDescent="0.3">
      <c r="A87" s="28"/>
      <c r="B87" s="29"/>
      <c r="C87" s="30"/>
      <c r="D87" s="69" t="s">
        <v>26</v>
      </c>
      <c r="E87" s="60" t="s">
        <v>88</v>
      </c>
      <c r="F87" s="61">
        <v>200</v>
      </c>
      <c r="G87" s="61">
        <v>0</v>
      </c>
      <c r="H87" s="61">
        <v>0</v>
      </c>
      <c r="I87" s="70">
        <v>23</v>
      </c>
      <c r="J87" s="61">
        <v>92</v>
      </c>
      <c r="K87" s="35"/>
      <c r="L87" s="34"/>
    </row>
    <row r="88" spans="1:12" x14ac:dyDescent="0.3">
      <c r="A88" s="28"/>
      <c r="B88" s="29"/>
      <c r="C88" s="30"/>
      <c r="D88" s="31" t="s">
        <v>44</v>
      </c>
      <c r="E88" s="60" t="s">
        <v>45</v>
      </c>
      <c r="F88" s="61">
        <v>20</v>
      </c>
      <c r="G88" s="61">
        <v>1.52</v>
      </c>
      <c r="H88" s="61">
        <v>0.16</v>
      </c>
      <c r="I88" s="70">
        <v>9.84</v>
      </c>
      <c r="J88" s="61">
        <v>46.88</v>
      </c>
      <c r="K88" s="35"/>
      <c r="L88" s="34"/>
    </row>
    <row r="89" spans="1:12" x14ac:dyDescent="0.3">
      <c r="A89" s="28"/>
      <c r="B89" s="29"/>
      <c r="C89" s="30"/>
      <c r="D89" s="69" t="s">
        <v>46</v>
      </c>
      <c r="E89" s="60" t="s">
        <v>47</v>
      </c>
      <c r="F89" s="61">
        <v>20</v>
      </c>
      <c r="G89" s="61">
        <v>1.32</v>
      </c>
      <c r="H89" s="61">
        <v>0.24</v>
      </c>
      <c r="I89" s="70">
        <v>7.92</v>
      </c>
      <c r="J89" s="61">
        <v>34.159999999999997</v>
      </c>
      <c r="K89" s="35"/>
      <c r="L89" s="34"/>
    </row>
    <row r="90" spans="1:12" x14ac:dyDescent="0.3">
      <c r="A90" s="28"/>
      <c r="B90" s="29"/>
      <c r="C90" s="30"/>
      <c r="D90" s="73" t="s">
        <v>30</v>
      </c>
      <c r="E90" s="74" t="s">
        <v>89</v>
      </c>
      <c r="F90" s="75">
        <v>122</v>
      </c>
      <c r="G90" s="75">
        <v>0.4</v>
      </c>
      <c r="H90" s="75">
        <v>0.3</v>
      </c>
      <c r="I90" s="76">
        <v>10.3</v>
      </c>
      <c r="J90" s="75">
        <v>45.5</v>
      </c>
      <c r="K90" s="35"/>
      <c r="L90" s="34"/>
    </row>
    <row r="91" spans="1:12" x14ac:dyDescent="0.3">
      <c r="A91" s="37"/>
      <c r="B91" s="38"/>
      <c r="C91" s="39"/>
      <c r="D91" s="40" t="s">
        <v>32</v>
      </c>
      <c r="E91" s="41"/>
      <c r="F91" s="42">
        <f>F85+F86+F87+F88+F89+F90</f>
        <v>572</v>
      </c>
      <c r="G91" s="42">
        <f>G85+G86+G87+G88+G89+G90</f>
        <v>17.639999999999997</v>
      </c>
      <c r="H91" s="42">
        <f>H85+H86+H87+H88+H89+H90</f>
        <v>18.8</v>
      </c>
      <c r="I91" s="42">
        <f>I85+I86+I87+I88+I89+I90</f>
        <v>59.86</v>
      </c>
      <c r="J91" s="42">
        <f>J85+J86+J87+J88+J89+J90</f>
        <v>472.64</v>
      </c>
      <c r="K91" s="43"/>
      <c r="L91" s="42">
        <f>SUM(L85:L90)</f>
        <v>0</v>
      </c>
    </row>
    <row r="92" spans="1:12" x14ac:dyDescent="0.3">
      <c r="A92" s="44">
        <f>A85</f>
        <v>2</v>
      </c>
      <c r="B92" s="45">
        <f>B85</f>
        <v>1</v>
      </c>
      <c r="C92" s="46" t="s">
        <v>33</v>
      </c>
      <c r="D92" s="39" t="s">
        <v>34</v>
      </c>
      <c r="E92" s="47" t="s">
        <v>54</v>
      </c>
      <c r="F92" s="48">
        <v>60</v>
      </c>
      <c r="G92" s="48">
        <v>69</v>
      </c>
      <c r="H92" s="48">
        <v>1.44</v>
      </c>
      <c r="I92" s="48">
        <v>4.26</v>
      </c>
      <c r="J92" s="65">
        <v>6.24</v>
      </c>
      <c r="K92" s="35"/>
      <c r="L92" s="34"/>
    </row>
    <row r="93" spans="1:12" x14ac:dyDescent="0.3">
      <c r="A93" s="28"/>
      <c r="B93" s="29"/>
      <c r="C93" s="30"/>
      <c r="D93" s="31" t="s">
        <v>36</v>
      </c>
      <c r="E93" s="32" t="s">
        <v>90</v>
      </c>
      <c r="F93" s="33">
        <v>210</v>
      </c>
      <c r="G93" s="33">
        <v>109.98</v>
      </c>
      <c r="H93" s="33">
        <v>1.3</v>
      </c>
      <c r="I93" s="33">
        <v>2.36</v>
      </c>
      <c r="J93" s="66">
        <v>12.8</v>
      </c>
      <c r="K93" s="35"/>
      <c r="L93" s="34"/>
    </row>
    <row r="94" spans="1:12" x14ac:dyDescent="0.3">
      <c r="A94" s="28"/>
      <c r="B94" s="29"/>
      <c r="C94" s="30"/>
      <c r="D94" s="31" t="s">
        <v>38</v>
      </c>
      <c r="E94" s="32" t="s">
        <v>91</v>
      </c>
      <c r="F94" s="33">
        <v>100</v>
      </c>
      <c r="G94" s="33">
        <v>218.7</v>
      </c>
      <c r="H94" s="33">
        <v>12.7</v>
      </c>
      <c r="I94" s="33">
        <v>16.13</v>
      </c>
      <c r="J94" s="66">
        <v>3.7</v>
      </c>
      <c r="K94" s="35"/>
      <c r="L94" s="34"/>
    </row>
    <row r="95" spans="1:12" x14ac:dyDescent="0.3">
      <c r="A95" s="28"/>
      <c r="B95" s="29"/>
      <c r="C95" s="30"/>
      <c r="D95" s="31" t="s">
        <v>40</v>
      </c>
      <c r="E95" s="32" t="s">
        <v>92</v>
      </c>
      <c r="F95" s="33">
        <v>150</v>
      </c>
      <c r="G95" s="33">
        <v>138.11000000000001</v>
      </c>
      <c r="H95" s="33">
        <v>3.61</v>
      </c>
      <c r="I95" s="33">
        <v>3.76</v>
      </c>
      <c r="J95" s="66">
        <v>22.39</v>
      </c>
      <c r="K95" s="35"/>
      <c r="L95" s="34"/>
    </row>
    <row r="96" spans="1:12" x14ac:dyDescent="0.3">
      <c r="A96" s="28"/>
      <c r="B96" s="29"/>
      <c r="C96" s="30"/>
      <c r="D96" s="31" t="s">
        <v>42</v>
      </c>
      <c r="E96" s="32" t="s">
        <v>93</v>
      </c>
      <c r="F96" s="33">
        <v>200</v>
      </c>
      <c r="G96" s="33">
        <v>64</v>
      </c>
      <c r="H96" s="33">
        <v>1.34</v>
      </c>
      <c r="I96" s="33">
        <v>0.6</v>
      </c>
      <c r="J96" s="66">
        <v>15.36</v>
      </c>
      <c r="K96" s="35"/>
      <c r="L96" s="34"/>
    </row>
    <row r="97" spans="1:12" x14ac:dyDescent="0.3">
      <c r="A97" s="28"/>
      <c r="B97" s="29"/>
      <c r="C97" s="30"/>
      <c r="D97" s="31" t="s">
        <v>44</v>
      </c>
      <c r="E97" s="60" t="s">
        <v>45</v>
      </c>
      <c r="F97" s="61">
        <v>30</v>
      </c>
      <c r="G97" s="61">
        <v>93.76</v>
      </c>
      <c r="H97" s="61">
        <v>3.04</v>
      </c>
      <c r="I97" s="61">
        <v>0.32</v>
      </c>
      <c r="J97" s="70">
        <v>19.68</v>
      </c>
      <c r="K97" s="35"/>
      <c r="L97" s="34"/>
    </row>
    <row r="98" spans="1:12" x14ac:dyDescent="0.3">
      <c r="A98" s="28"/>
      <c r="B98" s="29"/>
      <c r="C98" s="30"/>
      <c r="D98" s="46" t="s">
        <v>46</v>
      </c>
      <c r="E98" s="60" t="s">
        <v>47</v>
      </c>
      <c r="F98" s="61">
        <v>30</v>
      </c>
      <c r="G98" s="61">
        <v>51.24</v>
      </c>
      <c r="H98" s="61">
        <v>1.98</v>
      </c>
      <c r="I98" s="61">
        <v>0.36</v>
      </c>
      <c r="J98" s="70">
        <v>11.88</v>
      </c>
      <c r="K98" s="35"/>
      <c r="L98" s="34"/>
    </row>
    <row r="99" spans="1:12" x14ac:dyDescent="0.3">
      <c r="A99" s="28"/>
      <c r="B99" s="29"/>
      <c r="C99" s="30"/>
      <c r="D99" s="73" t="s">
        <v>28</v>
      </c>
      <c r="E99" s="74" t="s">
        <v>94</v>
      </c>
      <c r="F99" s="75">
        <v>30</v>
      </c>
      <c r="G99" s="75">
        <v>28.8</v>
      </c>
      <c r="H99" s="75">
        <v>0</v>
      </c>
      <c r="I99" s="75">
        <v>0</v>
      </c>
      <c r="J99" s="76">
        <v>23.82</v>
      </c>
      <c r="K99" s="35"/>
      <c r="L99" s="34"/>
    </row>
    <row r="100" spans="1:12" x14ac:dyDescent="0.3">
      <c r="A100" s="37"/>
      <c r="B100" s="38"/>
      <c r="C100" s="39"/>
      <c r="D100" s="40" t="s">
        <v>32</v>
      </c>
      <c r="E100" s="41"/>
      <c r="F100" s="42">
        <f>F92+F93+F94+F95+F96+F97+F98+F99</f>
        <v>810</v>
      </c>
      <c r="G100" s="42">
        <f>G92+G93+G94+G95+G96+G97+G98+G99</f>
        <v>773.58999999999992</v>
      </c>
      <c r="H100" s="42">
        <f>H92+H93+H94+H95+H96+H97+H98+H99</f>
        <v>25.41</v>
      </c>
      <c r="I100" s="42">
        <f>I92+I93+I94+I95+I96+I97+I98+I99</f>
        <v>27.79</v>
      </c>
      <c r="J100" s="42">
        <f>J92+J93+J94+J95+J96+J97+J98+J99</f>
        <v>115.86999999999998</v>
      </c>
      <c r="K100" s="43"/>
      <c r="L100" s="42">
        <f>SUM(L92:L99)</f>
        <v>0</v>
      </c>
    </row>
    <row r="101" spans="1:12" ht="15" customHeight="1" x14ac:dyDescent="0.3">
      <c r="A101" s="53">
        <f>A85</f>
        <v>2</v>
      </c>
      <c r="B101" s="54">
        <f>B85</f>
        <v>1</v>
      </c>
      <c r="C101" s="2" t="s">
        <v>48</v>
      </c>
      <c r="D101" s="2"/>
      <c r="E101" s="55"/>
      <c r="F101" s="56">
        <f>F91+F100</f>
        <v>1382</v>
      </c>
      <c r="G101" s="56">
        <f>G91+G100</f>
        <v>791.2299999999999</v>
      </c>
      <c r="H101" s="56">
        <f>H91+H100</f>
        <v>44.21</v>
      </c>
      <c r="I101" s="56">
        <f>I91+I100</f>
        <v>87.65</v>
      </c>
      <c r="J101" s="56">
        <f>J91+J100</f>
        <v>588.51</v>
      </c>
      <c r="K101" s="56"/>
      <c r="L101" s="56">
        <f>L91+L100</f>
        <v>0</v>
      </c>
    </row>
    <row r="102" spans="1:12" x14ac:dyDescent="0.3">
      <c r="A102" s="57">
        <v>2</v>
      </c>
      <c r="B102" s="29">
        <v>2</v>
      </c>
      <c r="C102" s="21" t="s">
        <v>23</v>
      </c>
      <c r="D102" s="22" t="s">
        <v>34</v>
      </c>
      <c r="E102" s="23" t="s">
        <v>65</v>
      </c>
      <c r="F102" s="26">
        <v>60</v>
      </c>
      <c r="G102" s="26">
        <v>0.7</v>
      </c>
      <c r="H102" s="26">
        <v>0.1</v>
      </c>
      <c r="I102" s="68">
        <v>2.2999999999999998</v>
      </c>
      <c r="J102" s="26">
        <v>12.8</v>
      </c>
      <c r="K102" s="27"/>
      <c r="L102" s="25"/>
    </row>
    <row r="103" spans="1:12" x14ac:dyDescent="0.3">
      <c r="A103" s="57"/>
      <c r="B103" s="29"/>
      <c r="C103" s="30"/>
      <c r="D103" s="31" t="s">
        <v>40</v>
      </c>
      <c r="E103" s="32" t="s">
        <v>95</v>
      </c>
      <c r="F103" s="33">
        <v>90</v>
      </c>
      <c r="G103" s="33">
        <v>7.7</v>
      </c>
      <c r="H103" s="33">
        <v>7.68</v>
      </c>
      <c r="I103" s="66">
        <v>11.24</v>
      </c>
      <c r="J103" s="33">
        <v>166.69</v>
      </c>
      <c r="K103" s="35"/>
      <c r="L103" s="34"/>
    </row>
    <row r="104" spans="1:12" x14ac:dyDescent="0.3">
      <c r="A104" s="57"/>
      <c r="B104" s="29"/>
      <c r="C104" s="30"/>
      <c r="D104" s="69" t="s">
        <v>38</v>
      </c>
      <c r="E104" s="60" t="s">
        <v>41</v>
      </c>
      <c r="F104" s="61">
        <v>150</v>
      </c>
      <c r="G104" s="61">
        <v>3.18</v>
      </c>
      <c r="H104" s="61">
        <v>4.25</v>
      </c>
      <c r="I104" s="70">
        <v>19.78</v>
      </c>
      <c r="J104" s="61">
        <v>130.66</v>
      </c>
      <c r="K104" s="35"/>
      <c r="L104" s="34"/>
    </row>
    <row r="105" spans="1:12" x14ac:dyDescent="0.3">
      <c r="A105" s="57"/>
      <c r="B105" s="29"/>
      <c r="C105" s="30"/>
      <c r="D105" s="31" t="s">
        <v>42</v>
      </c>
      <c r="E105" s="60" t="s">
        <v>93</v>
      </c>
      <c r="F105" s="61">
        <v>200</v>
      </c>
      <c r="G105" s="61">
        <v>1</v>
      </c>
      <c r="H105" s="61">
        <v>0.2</v>
      </c>
      <c r="I105" s="70">
        <v>20.2</v>
      </c>
      <c r="J105" s="61">
        <v>92</v>
      </c>
      <c r="K105" s="35"/>
      <c r="L105" s="34"/>
    </row>
    <row r="106" spans="1:12" x14ac:dyDescent="0.3">
      <c r="A106" s="57"/>
      <c r="B106" s="29"/>
      <c r="C106" s="30"/>
      <c r="D106" s="69" t="s">
        <v>44</v>
      </c>
      <c r="E106" s="60" t="s">
        <v>45</v>
      </c>
      <c r="F106" s="61">
        <v>20</v>
      </c>
      <c r="G106" s="61">
        <v>1.52</v>
      </c>
      <c r="H106" s="61">
        <v>0.16</v>
      </c>
      <c r="I106" s="70">
        <v>9.84</v>
      </c>
      <c r="J106" s="61">
        <v>46.88</v>
      </c>
      <c r="K106" s="35"/>
      <c r="L106" s="34"/>
    </row>
    <row r="107" spans="1:12" x14ac:dyDescent="0.3">
      <c r="A107" s="57"/>
      <c r="B107" s="29"/>
      <c r="C107" s="30"/>
      <c r="D107" s="73" t="s">
        <v>46</v>
      </c>
      <c r="E107" s="74" t="s">
        <v>47</v>
      </c>
      <c r="F107" s="75">
        <v>20</v>
      </c>
      <c r="G107" s="75">
        <v>1.32</v>
      </c>
      <c r="H107" s="75">
        <v>0.24</v>
      </c>
      <c r="I107" s="76">
        <v>7.92</v>
      </c>
      <c r="J107" s="75">
        <v>34.159999999999997</v>
      </c>
      <c r="K107" s="35"/>
      <c r="L107" s="34"/>
    </row>
    <row r="108" spans="1:12" x14ac:dyDescent="0.3">
      <c r="A108" s="64"/>
      <c r="B108" s="38"/>
      <c r="C108" s="39"/>
      <c r="D108" s="40" t="s">
        <v>32</v>
      </c>
      <c r="E108" s="41"/>
      <c r="F108" s="42">
        <f>F102+F103+F104+F105+F106+F107</f>
        <v>540</v>
      </c>
      <c r="G108" s="42">
        <f>G102+G103+G104+G105+G106+G107</f>
        <v>15.42</v>
      </c>
      <c r="H108" s="42">
        <f>H102+H103+H104+H105+H106+H107</f>
        <v>12.629999999999999</v>
      </c>
      <c r="I108" s="42">
        <f>I102+I103+I104+I105+I106+I107</f>
        <v>71.28</v>
      </c>
      <c r="J108" s="42">
        <f>J102+J103+J104+J105+J106+J107</f>
        <v>483.18999999999994</v>
      </c>
      <c r="K108" s="43"/>
      <c r="L108" s="42">
        <f>SUM(L102:L107)</f>
        <v>0</v>
      </c>
    </row>
    <row r="109" spans="1:12" x14ac:dyDescent="0.3">
      <c r="A109" s="45">
        <f>A102</f>
        <v>2</v>
      </c>
      <c r="B109" s="45">
        <f>B102</f>
        <v>2</v>
      </c>
      <c r="C109" s="46" t="s">
        <v>33</v>
      </c>
      <c r="D109" s="39" t="s">
        <v>34</v>
      </c>
      <c r="E109" s="47" t="s">
        <v>96</v>
      </c>
      <c r="F109" s="48">
        <v>60</v>
      </c>
      <c r="G109" s="48">
        <v>0.9</v>
      </c>
      <c r="H109" s="48">
        <v>0.1</v>
      </c>
      <c r="I109" s="65">
        <v>12.9</v>
      </c>
      <c r="J109" s="48">
        <v>56.8</v>
      </c>
      <c r="K109" s="35"/>
      <c r="L109" s="34"/>
    </row>
    <row r="110" spans="1:12" x14ac:dyDescent="0.3">
      <c r="A110" s="57"/>
      <c r="B110" s="29"/>
      <c r="C110" s="30"/>
      <c r="D110" s="31" t="s">
        <v>36</v>
      </c>
      <c r="E110" s="32" t="s">
        <v>97</v>
      </c>
      <c r="F110" s="33">
        <v>225</v>
      </c>
      <c r="G110" s="33">
        <v>3.06</v>
      </c>
      <c r="H110" s="33">
        <v>5.64</v>
      </c>
      <c r="I110" s="66">
        <v>10.41</v>
      </c>
      <c r="J110" s="33">
        <v>118.34</v>
      </c>
      <c r="K110" s="35"/>
      <c r="L110" s="34"/>
    </row>
    <row r="111" spans="1:12" x14ac:dyDescent="0.3">
      <c r="A111" s="57"/>
      <c r="B111" s="29"/>
      <c r="C111" s="30"/>
      <c r="D111" s="31" t="s">
        <v>38</v>
      </c>
      <c r="E111" s="32" t="s">
        <v>98</v>
      </c>
      <c r="F111" s="33">
        <v>190</v>
      </c>
      <c r="G111" s="33">
        <v>20.079999999999998</v>
      </c>
      <c r="H111" s="33">
        <v>23.7</v>
      </c>
      <c r="I111" s="66">
        <v>34.21</v>
      </c>
      <c r="J111" s="33">
        <v>390.08</v>
      </c>
      <c r="K111" s="35"/>
      <c r="L111" s="34"/>
    </row>
    <row r="112" spans="1:12" x14ac:dyDescent="0.3">
      <c r="A112" s="57"/>
      <c r="B112" s="29"/>
      <c r="C112" s="30"/>
      <c r="D112" s="31" t="s">
        <v>26</v>
      </c>
      <c r="E112" s="32" t="s">
        <v>99</v>
      </c>
      <c r="F112" s="33">
        <v>200</v>
      </c>
      <c r="G112" s="33">
        <v>0.3</v>
      </c>
      <c r="H112" s="33">
        <v>0</v>
      </c>
      <c r="I112" s="66">
        <v>17.18</v>
      </c>
      <c r="J112" s="33">
        <v>69.650000000000006</v>
      </c>
      <c r="K112" s="35"/>
      <c r="L112" s="34"/>
    </row>
    <row r="113" spans="1:12" x14ac:dyDescent="0.3">
      <c r="A113" s="57"/>
      <c r="B113" s="29"/>
      <c r="C113" s="30"/>
      <c r="D113" s="31" t="s">
        <v>44</v>
      </c>
      <c r="E113" s="32" t="s">
        <v>45</v>
      </c>
      <c r="F113" s="33">
        <v>40</v>
      </c>
      <c r="G113" s="33">
        <v>3.04</v>
      </c>
      <c r="H113" s="33">
        <v>0.32</v>
      </c>
      <c r="I113" s="66">
        <v>19.68</v>
      </c>
      <c r="J113" s="33">
        <v>93.76</v>
      </c>
      <c r="K113" s="35"/>
      <c r="L113" s="34"/>
    </row>
    <row r="114" spans="1:12" x14ac:dyDescent="0.3">
      <c r="A114" s="57"/>
      <c r="B114" s="29"/>
      <c r="C114" s="30"/>
      <c r="D114" s="31" t="s">
        <v>46</v>
      </c>
      <c r="E114" s="32" t="s">
        <v>47</v>
      </c>
      <c r="F114" s="33">
        <v>30</v>
      </c>
      <c r="G114" s="33">
        <v>1.98</v>
      </c>
      <c r="H114" s="33">
        <v>0.36</v>
      </c>
      <c r="I114" s="66">
        <v>11.88</v>
      </c>
      <c r="J114" s="33">
        <v>51.24</v>
      </c>
      <c r="K114" s="35"/>
      <c r="L114" s="34"/>
    </row>
    <row r="115" spans="1:12" x14ac:dyDescent="0.3">
      <c r="A115" s="64"/>
      <c r="B115" s="38"/>
      <c r="C115" s="39"/>
      <c r="D115" s="40" t="s">
        <v>32</v>
      </c>
      <c r="E115" s="41"/>
      <c r="F115" s="42">
        <f>F109+F110+F111+F112+F113+F114</f>
        <v>745</v>
      </c>
      <c r="G115" s="42">
        <f>G109+G110+G111+G112+G113+G114</f>
        <v>29.36</v>
      </c>
      <c r="H115" s="42">
        <f>H109+H110+H111+H112+H113+H114</f>
        <v>30.119999999999997</v>
      </c>
      <c r="I115" s="42">
        <f>I109+I110+I111+I112+I113+I114</f>
        <v>106.25999999999999</v>
      </c>
      <c r="J115" s="42">
        <f>J109+J110+J111+J112+J113+J114</f>
        <v>779.87</v>
      </c>
      <c r="K115" s="43"/>
      <c r="L115" s="42">
        <f>SUM(L109:L114)</f>
        <v>0</v>
      </c>
    </row>
    <row r="116" spans="1:12" ht="15" customHeight="1" x14ac:dyDescent="0.3">
      <c r="A116" s="67">
        <f>A102</f>
        <v>2</v>
      </c>
      <c r="B116" s="67">
        <f>B102</f>
        <v>2</v>
      </c>
      <c r="C116" s="2" t="s">
        <v>48</v>
      </c>
      <c r="D116" s="2"/>
      <c r="E116" s="55"/>
      <c r="F116" s="56">
        <f>F108+F115</f>
        <v>1285</v>
      </c>
      <c r="G116" s="56">
        <f>G108+G115</f>
        <v>44.78</v>
      </c>
      <c r="H116" s="56">
        <f>H108+H115</f>
        <v>42.75</v>
      </c>
      <c r="I116" s="56">
        <f>I108+I115</f>
        <v>177.54</v>
      </c>
      <c r="J116" s="56">
        <f>J108+J115</f>
        <v>1263.06</v>
      </c>
      <c r="K116" s="56"/>
      <c r="L116" s="56">
        <f>L108+L115</f>
        <v>0</v>
      </c>
    </row>
    <row r="117" spans="1:12" x14ac:dyDescent="0.3">
      <c r="A117" s="19">
        <v>2</v>
      </c>
      <c r="B117" s="20">
        <v>3</v>
      </c>
      <c r="C117" s="21" t="s">
        <v>23</v>
      </c>
      <c r="D117" s="22" t="s">
        <v>34</v>
      </c>
      <c r="E117" s="23" t="s">
        <v>100</v>
      </c>
      <c r="F117" s="26">
        <v>60</v>
      </c>
      <c r="G117" s="26">
        <v>1.02</v>
      </c>
      <c r="H117" s="26">
        <v>3.78</v>
      </c>
      <c r="I117" s="68">
        <v>4.38</v>
      </c>
      <c r="J117" s="26">
        <v>55.8</v>
      </c>
      <c r="K117" s="27"/>
      <c r="L117" s="25"/>
    </row>
    <row r="118" spans="1:12" x14ac:dyDescent="0.3">
      <c r="A118" s="28"/>
      <c r="B118" s="29"/>
      <c r="C118" s="30"/>
      <c r="D118" s="31" t="s">
        <v>40</v>
      </c>
      <c r="E118" s="32" t="s">
        <v>101</v>
      </c>
      <c r="F118" s="33">
        <v>110</v>
      </c>
      <c r="G118" s="33">
        <v>11.23</v>
      </c>
      <c r="H118" s="33">
        <v>5.03</v>
      </c>
      <c r="I118" s="66">
        <v>5.3</v>
      </c>
      <c r="J118" s="33">
        <v>161.19999999999999</v>
      </c>
      <c r="K118" s="35"/>
      <c r="L118" s="34"/>
    </row>
    <row r="119" spans="1:12" x14ac:dyDescent="0.3">
      <c r="A119" s="28"/>
      <c r="B119" s="29"/>
      <c r="C119" s="30"/>
      <c r="D119" s="69" t="s">
        <v>38</v>
      </c>
      <c r="E119" s="60" t="s">
        <v>102</v>
      </c>
      <c r="F119" s="61">
        <v>150</v>
      </c>
      <c r="G119" s="61">
        <v>2.85</v>
      </c>
      <c r="H119" s="61">
        <v>4.55</v>
      </c>
      <c r="I119" s="70">
        <v>21.19</v>
      </c>
      <c r="J119" s="61">
        <v>140</v>
      </c>
      <c r="K119" s="35"/>
      <c r="L119" s="34"/>
    </row>
    <row r="120" spans="1:12" ht="15.75" customHeight="1" x14ac:dyDescent="0.3">
      <c r="A120" s="28"/>
      <c r="B120" s="29"/>
      <c r="C120" s="30"/>
      <c r="D120" s="31" t="s">
        <v>26</v>
      </c>
      <c r="E120" s="60" t="s">
        <v>78</v>
      </c>
      <c r="F120" s="61">
        <v>200</v>
      </c>
      <c r="G120" s="61">
        <v>5.6</v>
      </c>
      <c r="H120" s="61">
        <v>5.0999999999999996</v>
      </c>
      <c r="I120" s="70">
        <v>19.239999999999998</v>
      </c>
      <c r="J120" s="61">
        <v>145.09</v>
      </c>
      <c r="K120" s="35"/>
      <c r="L120" s="34"/>
    </row>
    <row r="121" spans="1:12" x14ac:dyDescent="0.3">
      <c r="A121" s="28"/>
      <c r="B121" s="29"/>
      <c r="C121" s="30"/>
      <c r="D121" s="69" t="s">
        <v>44</v>
      </c>
      <c r="E121" s="60" t="s">
        <v>45</v>
      </c>
      <c r="F121" s="61">
        <v>20</v>
      </c>
      <c r="G121" s="61">
        <v>1.52</v>
      </c>
      <c r="H121" s="61">
        <v>0.16</v>
      </c>
      <c r="I121" s="70">
        <v>9.84</v>
      </c>
      <c r="J121" s="61">
        <v>46.88</v>
      </c>
      <c r="K121" s="35"/>
      <c r="L121" s="34"/>
    </row>
    <row r="122" spans="1:12" x14ac:dyDescent="0.3">
      <c r="A122" s="28"/>
      <c r="B122" s="29"/>
      <c r="C122" s="30"/>
      <c r="D122" s="73" t="s">
        <v>46</v>
      </c>
      <c r="E122" s="74" t="s">
        <v>47</v>
      </c>
      <c r="F122" s="75">
        <v>20</v>
      </c>
      <c r="G122" s="75">
        <v>1.32</v>
      </c>
      <c r="H122" s="75">
        <v>0.24</v>
      </c>
      <c r="I122" s="76">
        <v>7.92</v>
      </c>
      <c r="J122" s="75">
        <v>34.159999999999997</v>
      </c>
      <c r="K122" s="35"/>
      <c r="L122" s="34"/>
    </row>
    <row r="123" spans="1:12" x14ac:dyDescent="0.3">
      <c r="A123" s="37"/>
      <c r="B123" s="38"/>
      <c r="C123" s="39"/>
      <c r="D123" s="40" t="s">
        <v>32</v>
      </c>
      <c r="E123" s="41"/>
      <c r="F123" s="42">
        <f>F117+F118+F119+F120+F121+F122</f>
        <v>560</v>
      </c>
      <c r="G123" s="42">
        <f>G117+G118+G119+G120+G121+G122</f>
        <v>23.54</v>
      </c>
      <c r="H123" s="42">
        <f>H117+H118+H119+H120+H121+H122</f>
        <v>18.86</v>
      </c>
      <c r="I123" s="42">
        <f>I117+I118+I119+I120+I121+I122</f>
        <v>67.87</v>
      </c>
      <c r="J123" s="42">
        <f>J117+J118+J119+J120+J121+J122</f>
        <v>583.13</v>
      </c>
      <c r="K123" s="43"/>
      <c r="L123" s="42">
        <f>SUM(L117:L122)</f>
        <v>0</v>
      </c>
    </row>
    <row r="124" spans="1:12" x14ac:dyDescent="0.3">
      <c r="A124" s="44">
        <f>A117</f>
        <v>2</v>
      </c>
      <c r="B124" s="45">
        <f>B117</f>
        <v>3</v>
      </c>
      <c r="C124" s="46" t="s">
        <v>33</v>
      </c>
      <c r="D124" s="39" t="s">
        <v>34</v>
      </c>
      <c r="E124" s="47" t="s">
        <v>103</v>
      </c>
      <c r="F124" s="48">
        <v>60</v>
      </c>
      <c r="G124" s="48">
        <v>0.91</v>
      </c>
      <c r="H124" s="48">
        <v>6.1</v>
      </c>
      <c r="I124" s="65">
        <v>2.65</v>
      </c>
      <c r="J124" s="48">
        <v>68.72</v>
      </c>
      <c r="K124" s="35"/>
      <c r="L124" s="34"/>
    </row>
    <row r="125" spans="1:12" x14ac:dyDescent="0.3">
      <c r="A125" s="28"/>
      <c r="B125" s="29"/>
      <c r="C125" s="30"/>
      <c r="D125" s="31" t="s">
        <v>36</v>
      </c>
      <c r="E125" s="32" t="s">
        <v>104</v>
      </c>
      <c r="F125" s="33">
        <v>200</v>
      </c>
      <c r="G125" s="33">
        <v>2.25</v>
      </c>
      <c r="H125" s="33">
        <v>4.26</v>
      </c>
      <c r="I125" s="66">
        <v>11.05</v>
      </c>
      <c r="J125" s="33">
        <v>96.93</v>
      </c>
      <c r="K125" s="35"/>
      <c r="L125" s="34"/>
    </row>
    <row r="126" spans="1:12" x14ac:dyDescent="0.3">
      <c r="A126" s="28"/>
      <c r="B126" s="29"/>
      <c r="C126" s="30"/>
      <c r="D126" s="31" t="s">
        <v>40</v>
      </c>
      <c r="E126" s="32" t="s">
        <v>105</v>
      </c>
      <c r="F126" s="33">
        <v>90</v>
      </c>
      <c r="G126" s="33">
        <v>13.1</v>
      </c>
      <c r="H126" s="33">
        <v>9.99</v>
      </c>
      <c r="I126" s="66">
        <v>13.14</v>
      </c>
      <c r="J126" s="33">
        <v>185.43</v>
      </c>
      <c r="K126" s="35"/>
      <c r="L126" s="34"/>
    </row>
    <row r="127" spans="1:12" x14ac:dyDescent="0.3">
      <c r="A127" s="28"/>
      <c r="B127" s="29"/>
      <c r="C127" s="30"/>
      <c r="D127" s="31" t="s">
        <v>38</v>
      </c>
      <c r="E127" s="32" t="s">
        <v>106</v>
      </c>
      <c r="F127" s="33">
        <v>150</v>
      </c>
      <c r="G127" s="33">
        <v>4.18</v>
      </c>
      <c r="H127" s="33">
        <v>3.75</v>
      </c>
      <c r="I127" s="66">
        <v>24.98</v>
      </c>
      <c r="J127" s="33">
        <v>150.96</v>
      </c>
      <c r="K127" s="35"/>
      <c r="L127" s="34"/>
    </row>
    <row r="128" spans="1:12" x14ac:dyDescent="0.3">
      <c r="A128" s="28"/>
      <c r="B128" s="29"/>
      <c r="C128" s="30"/>
      <c r="D128" s="31" t="s">
        <v>107</v>
      </c>
      <c r="E128" s="32" t="s">
        <v>108</v>
      </c>
      <c r="F128" s="33">
        <v>200</v>
      </c>
      <c r="G128" s="33">
        <v>0.2</v>
      </c>
      <c r="H128" s="33">
        <v>0</v>
      </c>
      <c r="I128" s="66">
        <v>9.24</v>
      </c>
      <c r="J128" s="33">
        <v>37.69</v>
      </c>
      <c r="K128" s="35"/>
      <c r="L128" s="34"/>
    </row>
    <row r="129" spans="1:12" x14ac:dyDescent="0.3">
      <c r="A129" s="28"/>
      <c r="B129" s="29"/>
      <c r="C129" s="30"/>
      <c r="D129" s="31" t="s">
        <v>109</v>
      </c>
      <c r="E129" s="32" t="s">
        <v>45</v>
      </c>
      <c r="F129" s="33">
        <v>40</v>
      </c>
      <c r="G129" s="33">
        <v>3.04</v>
      </c>
      <c r="H129" s="33">
        <v>0.32</v>
      </c>
      <c r="I129" s="66">
        <v>19.68</v>
      </c>
      <c r="J129" s="33">
        <v>93.76</v>
      </c>
      <c r="K129" s="35"/>
      <c r="L129" s="34"/>
    </row>
    <row r="130" spans="1:12" x14ac:dyDescent="0.3">
      <c r="A130" s="28"/>
      <c r="B130" s="29"/>
      <c r="C130" s="30"/>
      <c r="D130" s="31" t="s">
        <v>46</v>
      </c>
      <c r="E130" s="60" t="s">
        <v>47</v>
      </c>
      <c r="F130" s="61">
        <v>30</v>
      </c>
      <c r="G130" s="61">
        <v>1.98</v>
      </c>
      <c r="H130" s="61">
        <v>0.36</v>
      </c>
      <c r="I130" s="70">
        <v>11.88</v>
      </c>
      <c r="J130" s="61">
        <v>51.24</v>
      </c>
      <c r="K130" s="35"/>
      <c r="L130" s="34"/>
    </row>
    <row r="131" spans="1:12" x14ac:dyDescent="0.3">
      <c r="A131" s="28"/>
      <c r="B131" s="29"/>
      <c r="C131" s="30"/>
      <c r="D131" s="46" t="s">
        <v>30</v>
      </c>
      <c r="E131" s="60" t="s">
        <v>31</v>
      </c>
      <c r="F131" s="61">
        <v>235</v>
      </c>
      <c r="G131" s="61">
        <v>0.44</v>
      </c>
      <c r="H131" s="61">
        <v>0.44</v>
      </c>
      <c r="I131" s="70">
        <v>10.78</v>
      </c>
      <c r="J131" s="61">
        <v>51.7</v>
      </c>
      <c r="K131" s="35"/>
      <c r="L131" s="34"/>
    </row>
    <row r="132" spans="1:12" x14ac:dyDescent="0.3">
      <c r="A132" s="37"/>
      <c r="B132" s="38"/>
      <c r="C132" s="39"/>
      <c r="D132" s="40" t="s">
        <v>32</v>
      </c>
      <c r="E132" s="41"/>
      <c r="F132" s="42">
        <f>F124+F125+F126+F127+F128+F129+F130+F131</f>
        <v>1005</v>
      </c>
      <c r="G132" s="42">
        <f>SUM(G124:G131)</f>
        <v>26.099999999999998</v>
      </c>
      <c r="H132" s="42">
        <f>SUM(H124:H131)</f>
        <v>25.220000000000002</v>
      </c>
      <c r="I132" s="42">
        <f>SUM(I124:I131)</f>
        <v>103.4</v>
      </c>
      <c r="J132" s="42">
        <f>SUM(J124:J131)</f>
        <v>736.43000000000006</v>
      </c>
      <c r="K132" s="43"/>
      <c r="L132" s="42">
        <f>SUM(L124:L131)</f>
        <v>0</v>
      </c>
    </row>
    <row r="133" spans="1:12" ht="15" customHeight="1" x14ac:dyDescent="0.3">
      <c r="A133" s="53">
        <f>A117</f>
        <v>2</v>
      </c>
      <c r="B133" s="54">
        <f>B117</f>
        <v>3</v>
      </c>
      <c r="C133" s="2" t="s">
        <v>48</v>
      </c>
      <c r="D133" s="2"/>
      <c r="E133" s="55"/>
      <c r="F133" s="56">
        <f>F123+F132</f>
        <v>1565</v>
      </c>
      <c r="G133" s="56">
        <f>G123+G132</f>
        <v>49.64</v>
      </c>
      <c r="H133" s="56">
        <f>H123+H132</f>
        <v>44.08</v>
      </c>
      <c r="I133" s="56">
        <f>I123+I132</f>
        <v>171.27</v>
      </c>
      <c r="J133" s="56">
        <f>J123+J132</f>
        <v>1319.56</v>
      </c>
      <c r="K133" s="56"/>
      <c r="L133" s="56">
        <f>L123+L132</f>
        <v>0</v>
      </c>
    </row>
    <row r="134" spans="1:12" x14ac:dyDescent="0.3">
      <c r="A134" s="19">
        <v>2</v>
      </c>
      <c r="B134" s="20">
        <v>4</v>
      </c>
      <c r="C134" s="21" t="s">
        <v>23</v>
      </c>
      <c r="D134" s="22" t="s">
        <v>34</v>
      </c>
      <c r="E134" s="23" t="s">
        <v>110</v>
      </c>
      <c r="F134" s="26">
        <v>25</v>
      </c>
      <c r="G134" s="26">
        <v>5.25</v>
      </c>
      <c r="H134" s="26">
        <v>7.38</v>
      </c>
      <c r="I134" s="68">
        <v>0</v>
      </c>
      <c r="J134" s="26">
        <v>89.58</v>
      </c>
      <c r="K134" s="27"/>
      <c r="L134" s="25"/>
    </row>
    <row r="135" spans="1:12" x14ac:dyDescent="0.3">
      <c r="A135" s="28"/>
      <c r="B135" s="29"/>
      <c r="C135" s="30"/>
      <c r="D135" s="31" t="s">
        <v>49</v>
      </c>
      <c r="E135" s="32" t="s">
        <v>111</v>
      </c>
      <c r="F135" s="33">
        <v>250</v>
      </c>
      <c r="G135" s="33">
        <v>5</v>
      </c>
      <c r="H135" s="33">
        <v>6.42</v>
      </c>
      <c r="I135" s="66">
        <v>31.71</v>
      </c>
      <c r="J135" s="33">
        <v>208.61</v>
      </c>
      <c r="K135" s="35"/>
      <c r="L135" s="34"/>
    </row>
    <row r="136" spans="1:12" x14ac:dyDescent="0.3">
      <c r="A136" s="28"/>
      <c r="B136" s="29"/>
      <c r="C136" s="30"/>
      <c r="D136" s="69" t="s">
        <v>26</v>
      </c>
      <c r="E136" s="60" t="s">
        <v>68</v>
      </c>
      <c r="F136" s="61">
        <v>200</v>
      </c>
      <c r="G136" s="61">
        <v>0.1</v>
      </c>
      <c r="H136" s="61">
        <v>0</v>
      </c>
      <c r="I136" s="70">
        <v>15.2</v>
      </c>
      <c r="J136" s="61">
        <v>61</v>
      </c>
      <c r="K136" s="35"/>
      <c r="L136" s="34"/>
    </row>
    <row r="137" spans="1:12" x14ac:dyDescent="0.3">
      <c r="A137" s="28"/>
      <c r="B137" s="29"/>
      <c r="C137" s="30"/>
      <c r="D137" s="31" t="s">
        <v>34</v>
      </c>
      <c r="E137" s="60" t="s">
        <v>112</v>
      </c>
      <c r="F137" s="61">
        <v>50</v>
      </c>
      <c r="G137" s="61">
        <v>4.6399999999999997</v>
      </c>
      <c r="H137" s="61">
        <v>0.99</v>
      </c>
      <c r="I137" s="70">
        <v>26.11</v>
      </c>
      <c r="J137" s="61">
        <v>132</v>
      </c>
      <c r="K137" s="35"/>
      <c r="L137" s="34"/>
    </row>
    <row r="138" spans="1:12" x14ac:dyDescent="0.3">
      <c r="A138" s="28"/>
      <c r="B138" s="29"/>
      <c r="C138" s="30"/>
      <c r="D138" s="69" t="s">
        <v>44</v>
      </c>
      <c r="E138" s="60" t="s">
        <v>45</v>
      </c>
      <c r="F138" s="61">
        <v>20</v>
      </c>
      <c r="G138" s="61">
        <v>1.32</v>
      </c>
      <c r="H138" s="61">
        <v>0.24</v>
      </c>
      <c r="I138" s="70">
        <v>7.92</v>
      </c>
      <c r="J138" s="61">
        <v>34.159999999999997</v>
      </c>
      <c r="K138" s="35"/>
      <c r="L138" s="34"/>
    </row>
    <row r="139" spans="1:12" x14ac:dyDescent="0.3">
      <c r="A139" s="37"/>
      <c r="B139" s="38"/>
      <c r="C139" s="39"/>
      <c r="D139" s="40" t="s">
        <v>32</v>
      </c>
      <c r="E139" s="41"/>
      <c r="F139" s="42">
        <f>F134+F135+F136+F137+F138</f>
        <v>545</v>
      </c>
      <c r="G139" s="42">
        <f>G134+G135+G136+G137+G138</f>
        <v>16.309999999999999</v>
      </c>
      <c r="H139" s="42">
        <f>H134+H135+H136+H137+H138</f>
        <v>15.030000000000001</v>
      </c>
      <c r="I139" s="42">
        <f>I134+I135+I136+I137+I138</f>
        <v>80.94</v>
      </c>
      <c r="J139" s="42">
        <f>J134+J135+J136+J137+J138</f>
        <v>525.35</v>
      </c>
      <c r="K139" s="43"/>
      <c r="L139" s="42">
        <f>SUM(L134:L138)</f>
        <v>0</v>
      </c>
    </row>
    <row r="140" spans="1:12" x14ac:dyDescent="0.3">
      <c r="A140" s="44">
        <f>A134</f>
        <v>2</v>
      </c>
      <c r="B140" s="45">
        <f>B134</f>
        <v>4</v>
      </c>
      <c r="C140" s="46" t="s">
        <v>33</v>
      </c>
      <c r="D140" s="39" t="s">
        <v>34</v>
      </c>
      <c r="E140" s="47" t="s">
        <v>113</v>
      </c>
      <c r="F140" s="48">
        <v>60</v>
      </c>
      <c r="G140" s="48">
        <v>0.92</v>
      </c>
      <c r="H140" s="48">
        <v>4.25</v>
      </c>
      <c r="I140" s="65">
        <v>5.0199999999999996</v>
      </c>
      <c r="J140" s="48">
        <v>54.1</v>
      </c>
      <c r="K140" s="35"/>
      <c r="L140" s="34"/>
    </row>
    <row r="141" spans="1:12" x14ac:dyDescent="0.3">
      <c r="A141" s="28"/>
      <c r="B141" s="29"/>
      <c r="C141" s="30"/>
      <c r="D141" s="31" t="s">
        <v>36</v>
      </c>
      <c r="E141" s="32" t="s">
        <v>114</v>
      </c>
      <c r="F141" s="33">
        <v>200</v>
      </c>
      <c r="G141" s="33">
        <v>1.61</v>
      </c>
      <c r="H141" s="33">
        <v>2.04</v>
      </c>
      <c r="I141" s="66">
        <v>12.69</v>
      </c>
      <c r="J141" s="33">
        <v>95.35</v>
      </c>
      <c r="K141" s="35"/>
      <c r="L141" s="34"/>
    </row>
    <row r="142" spans="1:12" x14ac:dyDescent="0.3">
      <c r="A142" s="28"/>
      <c r="B142" s="29"/>
      <c r="C142" s="30"/>
      <c r="D142" s="31" t="s">
        <v>40</v>
      </c>
      <c r="E142" s="32" t="s">
        <v>115</v>
      </c>
      <c r="F142" s="33">
        <v>100</v>
      </c>
      <c r="G142" s="33">
        <v>10.24</v>
      </c>
      <c r="H142" s="33">
        <v>9.69</v>
      </c>
      <c r="I142" s="66">
        <v>6.26</v>
      </c>
      <c r="J142" s="33">
        <v>198.06</v>
      </c>
      <c r="K142" s="35"/>
      <c r="L142" s="34"/>
    </row>
    <row r="143" spans="1:12" x14ac:dyDescent="0.3">
      <c r="A143" s="28"/>
      <c r="B143" s="29"/>
      <c r="C143" s="30"/>
      <c r="D143" s="31" t="s">
        <v>42</v>
      </c>
      <c r="E143" s="32" t="s">
        <v>93</v>
      </c>
      <c r="F143" s="33">
        <v>150</v>
      </c>
      <c r="G143" s="33">
        <v>3.18</v>
      </c>
      <c r="H143" s="33">
        <v>4.25</v>
      </c>
      <c r="I143" s="66">
        <v>19.78</v>
      </c>
      <c r="J143" s="33">
        <v>130.66</v>
      </c>
      <c r="K143" s="35"/>
      <c r="L143" s="34"/>
    </row>
    <row r="144" spans="1:12" x14ac:dyDescent="0.3">
      <c r="A144" s="28"/>
      <c r="B144" s="29"/>
      <c r="C144" s="30"/>
      <c r="D144" s="31" t="s">
        <v>44</v>
      </c>
      <c r="E144" s="32" t="s">
        <v>45</v>
      </c>
      <c r="F144" s="33">
        <v>200</v>
      </c>
      <c r="G144" s="33">
        <v>1.34</v>
      </c>
      <c r="H144" s="33">
        <v>0.6</v>
      </c>
      <c r="I144" s="66">
        <v>15.36</v>
      </c>
      <c r="J144" s="33">
        <v>64</v>
      </c>
      <c r="K144" s="35"/>
      <c r="L144" s="34"/>
    </row>
    <row r="145" spans="1:12" x14ac:dyDescent="0.3">
      <c r="A145" s="28"/>
      <c r="B145" s="29"/>
      <c r="C145" s="30"/>
      <c r="D145" s="31" t="s">
        <v>46</v>
      </c>
      <c r="E145" s="32" t="s">
        <v>47</v>
      </c>
      <c r="F145" s="33">
        <v>40</v>
      </c>
      <c r="G145" s="33">
        <v>3.04</v>
      </c>
      <c r="H145" s="33">
        <v>0.32</v>
      </c>
      <c r="I145" s="66">
        <v>19.68</v>
      </c>
      <c r="J145" s="33">
        <v>93.76</v>
      </c>
      <c r="K145" s="35"/>
      <c r="L145" s="34"/>
    </row>
    <row r="146" spans="1:12" x14ac:dyDescent="0.3">
      <c r="A146" s="28"/>
      <c r="B146" s="29"/>
      <c r="C146" s="30"/>
      <c r="D146" s="31" t="s">
        <v>28</v>
      </c>
      <c r="E146" s="60" t="s">
        <v>116</v>
      </c>
      <c r="F146" s="61">
        <v>30</v>
      </c>
      <c r="G146" s="61">
        <v>1.98</v>
      </c>
      <c r="H146" s="61">
        <v>0.36</v>
      </c>
      <c r="I146" s="70">
        <v>11.88</v>
      </c>
      <c r="J146" s="61">
        <v>51.24</v>
      </c>
      <c r="K146" s="35"/>
      <c r="L146" s="34"/>
    </row>
    <row r="147" spans="1:12" x14ac:dyDescent="0.3">
      <c r="A147" s="28"/>
      <c r="B147" s="29"/>
      <c r="C147" s="30"/>
      <c r="D147" s="46" t="s">
        <v>30</v>
      </c>
      <c r="E147" s="60" t="s">
        <v>117</v>
      </c>
      <c r="F147" s="61">
        <v>233</v>
      </c>
      <c r="G147" s="61">
        <v>0.44</v>
      </c>
      <c r="H147" s="61">
        <v>0.33</v>
      </c>
      <c r="I147" s="70">
        <v>11.33</v>
      </c>
      <c r="J147" s="61">
        <v>50.05</v>
      </c>
      <c r="K147" s="35"/>
      <c r="L147" s="34"/>
    </row>
    <row r="148" spans="1:12" x14ac:dyDescent="0.3">
      <c r="A148" s="37"/>
      <c r="B148" s="38"/>
      <c r="C148" s="39"/>
      <c r="D148" s="40" t="s">
        <v>32</v>
      </c>
      <c r="E148" s="41"/>
      <c r="F148" s="42">
        <f>F140+F141+F142+F143+F144+F145+F146+F147</f>
        <v>1013</v>
      </c>
      <c r="G148" s="42">
        <f>G140+G141+G142+G143+G144+G145+G146+G147</f>
        <v>22.75</v>
      </c>
      <c r="H148" s="42">
        <f>H140+H141+H142+H143+H144+H145+H146+H147</f>
        <v>21.84</v>
      </c>
      <c r="I148" s="42">
        <f>I140+I141+I142+I143+I144+I145+I146+I147</f>
        <v>101.99999999999999</v>
      </c>
      <c r="J148" s="42">
        <f>J140+J141+J142+J143+J144+J145+J146+J147</f>
        <v>737.21999999999991</v>
      </c>
      <c r="K148" s="43"/>
      <c r="L148" s="42">
        <f>SUM(L140:L147)</f>
        <v>0</v>
      </c>
    </row>
    <row r="149" spans="1:12" ht="14.4" customHeight="1" x14ac:dyDescent="0.3">
      <c r="A149" s="53">
        <f>A134</f>
        <v>2</v>
      </c>
      <c r="B149" s="54">
        <f>B134</f>
        <v>4</v>
      </c>
      <c r="C149" s="2" t="s">
        <v>48</v>
      </c>
      <c r="D149" s="2"/>
      <c r="E149" s="55"/>
      <c r="F149" s="56">
        <f>F139+F148</f>
        <v>1558</v>
      </c>
      <c r="G149" s="56">
        <f>G139+G148</f>
        <v>39.06</v>
      </c>
      <c r="H149" s="56">
        <f>H139+H148</f>
        <v>36.870000000000005</v>
      </c>
      <c r="I149" s="56">
        <f>I139+I148</f>
        <v>182.94</v>
      </c>
      <c r="J149" s="56">
        <f>J139+J148</f>
        <v>1262.57</v>
      </c>
      <c r="K149" s="56"/>
      <c r="L149" s="56">
        <f>L139+L148</f>
        <v>0</v>
      </c>
    </row>
    <row r="150" spans="1:12" x14ac:dyDescent="0.3">
      <c r="A150" s="19">
        <v>2</v>
      </c>
      <c r="B150" s="20">
        <v>5</v>
      </c>
      <c r="C150" s="21" t="s">
        <v>23</v>
      </c>
      <c r="D150" s="22" t="s">
        <v>49</v>
      </c>
      <c r="E150" s="23" t="s">
        <v>118</v>
      </c>
      <c r="F150" s="26">
        <v>200</v>
      </c>
      <c r="G150" s="26">
        <v>15.79</v>
      </c>
      <c r="H150" s="26">
        <v>15.75</v>
      </c>
      <c r="I150" s="68">
        <v>16.64</v>
      </c>
      <c r="J150" s="26">
        <v>263.81</v>
      </c>
      <c r="K150" s="27"/>
      <c r="L150" s="25"/>
    </row>
    <row r="151" spans="1:12" x14ac:dyDescent="0.3">
      <c r="A151" s="28"/>
      <c r="B151" s="29"/>
      <c r="C151" s="30"/>
      <c r="D151" s="31" t="s">
        <v>26</v>
      </c>
      <c r="E151" s="32" t="s">
        <v>119</v>
      </c>
      <c r="F151" s="33">
        <v>200</v>
      </c>
      <c r="G151" s="33">
        <v>0.3</v>
      </c>
      <c r="H151" s="33">
        <v>0</v>
      </c>
      <c r="I151" s="66">
        <v>17.18</v>
      </c>
      <c r="J151" s="33">
        <v>69.650000000000006</v>
      </c>
      <c r="K151" s="35"/>
      <c r="L151" s="34"/>
    </row>
    <row r="152" spans="1:12" x14ac:dyDescent="0.3">
      <c r="A152" s="28"/>
      <c r="B152" s="29"/>
      <c r="C152" s="30"/>
      <c r="D152" s="69" t="s">
        <v>44</v>
      </c>
      <c r="E152" s="60" t="s">
        <v>45</v>
      </c>
      <c r="F152" s="61">
        <v>20</v>
      </c>
      <c r="G152" s="61">
        <v>1.52</v>
      </c>
      <c r="H152" s="61">
        <v>0.16</v>
      </c>
      <c r="I152" s="70">
        <v>9.84</v>
      </c>
      <c r="J152" s="61">
        <v>46.88</v>
      </c>
      <c r="K152" s="35"/>
      <c r="L152" s="34"/>
    </row>
    <row r="153" spans="1:12" x14ac:dyDescent="0.3">
      <c r="A153" s="28"/>
      <c r="B153" s="29"/>
      <c r="C153" s="30"/>
      <c r="D153" s="31" t="s">
        <v>46</v>
      </c>
      <c r="E153" s="60" t="s">
        <v>47</v>
      </c>
      <c r="F153" s="61">
        <v>20</v>
      </c>
      <c r="G153" s="61">
        <v>1.32</v>
      </c>
      <c r="H153" s="61">
        <v>0.24</v>
      </c>
      <c r="I153" s="70">
        <v>7.92</v>
      </c>
      <c r="J153" s="61">
        <v>34.159999999999997</v>
      </c>
      <c r="K153" s="35"/>
      <c r="L153" s="34"/>
    </row>
    <row r="154" spans="1:12" x14ac:dyDescent="0.3">
      <c r="A154" s="28"/>
      <c r="B154" s="29"/>
      <c r="C154" s="30"/>
      <c r="D154" s="69" t="s">
        <v>30</v>
      </c>
      <c r="E154" s="60" t="s">
        <v>120</v>
      </c>
      <c r="F154" s="61">
        <v>245</v>
      </c>
      <c r="G154" s="61">
        <v>1.5</v>
      </c>
      <c r="H154" s="61">
        <v>5</v>
      </c>
      <c r="I154" s="70">
        <v>21</v>
      </c>
      <c r="J154" s="61">
        <v>94.5</v>
      </c>
      <c r="K154" s="35"/>
      <c r="L154" s="34"/>
    </row>
    <row r="155" spans="1:12" ht="15.75" customHeight="1" x14ac:dyDescent="0.3">
      <c r="A155" s="37"/>
      <c r="B155" s="38"/>
      <c r="C155" s="39"/>
      <c r="D155" s="40" t="s">
        <v>32</v>
      </c>
      <c r="E155" s="41"/>
      <c r="F155" s="42">
        <f>F150+F151+F152+F153+F154</f>
        <v>685</v>
      </c>
      <c r="G155" s="42">
        <f>G150+G151+G152+G153+G154</f>
        <v>20.43</v>
      </c>
      <c r="H155" s="42">
        <f>H150+H151+H152+H153+H154</f>
        <v>21.15</v>
      </c>
      <c r="I155" s="42">
        <f>I150+I151+I152+I153+I154</f>
        <v>72.58</v>
      </c>
      <c r="J155" s="42">
        <f>J150+J151+J152+J153+J154</f>
        <v>509</v>
      </c>
      <c r="K155" s="43"/>
      <c r="L155" s="42">
        <f>SUM(L150:L154)</f>
        <v>0</v>
      </c>
    </row>
    <row r="156" spans="1:12" x14ac:dyDescent="0.3">
      <c r="A156" s="44">
        <f>A150</f>
        <v>2</v>
      </c>
      <c r="B156" s="45">
        <f>B150</f>
        <v>5</v>
      </c>
      <c r="C156" s="46" t="s">
        <v>33</v>
      </c>
      <c r="D156" s="39" t="s">
        <v>34</v>
      </c>
      <c r="E156" s="47" t="s">
        <v>121</v>
      </c>
      <c r="F156" s="48">
        <v>60</v>
      </c>
      <c r="G156" s="48">
        <v>1.2</v>
      </c>
      <c r="H156" s="48">
        <v>4.2</v>
      </c>
      <c r="I156" s="65">
        <v>6</v>
      </c>
      <c r="J156" s="48">
        <v>68</v>
      </c>
      <c r="K156" s="35"/>
      <c r="L156" s="34"/>
    </row>
    <row r="157" spans="1:12" x14ac:dyDescent="0.3">
      <c r="A157" s="28"/>
      <c r="B157" s="29"/>
      <c r="C157" s="30"/>
      <c r="D157" s="31" t="s">
        <v>36</v>
      </c>
      <c r="E157" s="32" t="s">
        <v>122</v>
      </c>
      <c r="F157" s="33">
        <v>205</v>
      </c>
      <c r="G157" s="33">
        <v>1.7</v>
      </c>
      <c r="H157" s="33">
        <v>3.31</v>
      </c>
      <c r="I157" s="66">
        <v>6.77</v>
      </c>
      <c r="J157" s="33">
        <v>94.15</v>
      </c>
      <c r="K157" s="35"/>
      <c r="L157" s="34"/>
    </row>
    <row r="158" spans="1:12" x14ac:dyDescent="0.3">
      <c r="A158" s="28"/>
      <c r="B158" s="29"/>
      <c r="C158" s="30"/>
      <c r="D158" s="31" t="s">
        <v>40</v>
      </c>
      <c r="E158" s="32" t="s">
        <v>123</v>
      </c>
      <c r="F158" s="33">
        <v>90</v>
      </c>
      <c r="G158" s="33">
        <v>11.56</v>
      </c>
      <c r="H158" s="33">
        <v>14.42</v>
      </c>
      <c r="I158" s="66">
        <v>13.88</v>
      </c>
      <c r="J158" s="33">
        <v>209.8</v>
      </c>
      <c r="K158" s="35"/>
      <c r="L158" s="34"/>
    </row>
    <row r="159" spans="1:12" x14ac:dyDescent="0.3">
      <c r="A159" s="28"/>
      <c r="B159" s="29"/>
      <c r="C159" s="30"/>
      <c r="D159" s="31" t="s">
        <v>38</v>
      </c>
      <c r="E159" s="32" t="s">
        <v>124</v>
      </c>
      <c r="F159" s="33">
        <v>150</v>
      </c>
      <c r="G159" s="33">
        <v>5.4</v>
      </c>
      <c r="H159" s="33">
        <v>4.8899999999999997</v>
      </c>
      <c r="I159" s="66">
        <v>32.81</v>
      </c>
      <c r="J159" s="33">
        <v>134</v>
      </c>
      <c r="K159" s="35"/>
      <c r="L159" s="34"/>
    </row>
    <row r="160" spans="1:12" x14ac:dyDescent="0.3">
      <c r="A160" s="28"/>
      <c r="B160" s="29"/>
      <c r="C160" s="30"/>
      <c r="D160" s="31" t="s">
        <v>26</v>
      </c>
      <c r="E160" s="32" t="s">
        <v>125</v>
      </c>
      <c r="F160" s="33">
        <v>200</v>
      </c>
      <c r="G160" s="33">
        <v>5.84</v>
      </c>
      <c r="H160" s="33">
        <v>4.68</v>
      </c>
      <c r="I160" s="66">
        <v>19.329999999999998</v>
      </c>
      <c r="J160" s="33">
        <v>130.38999999999999</v>
      </c>
      <c r="K160" s="35"/>
      <c r="L160" s="34"/>
    </row>
    <row r="161" spans="1:12" x14ac:dyDescent="0.3">
      <c r="A161" s="28"/>
      <c r="B161" s="29"/>
      <c r="C161" s="30"/>
      <c r="D161" s="31" t="s">
        <v>44</v>
      </c>
      <c r="E161" s="32" t="s">
        <v>126</v>
      </c>
      <c r="F161" s="33">
        <v>50</v>
      </c>
      <c r="G161" s="33">
        <v>3.8</v>
      </c>
      <c r="H161" s="33">
        <v>0.4</v>
      </c>
      <c r="I161" s="66">
        <v>24.6</v>
      </c>
      <c r="J161" s="33">
        <v>117.2</v>
      </c>
      <c r="K161" s="35"/>
      <c r="L161" s="34"/>
    </row>
    <row r="162" spans="1:12" x14ac:dyDescent="0.3">
      <c r="A162" s="28"/>
      <c r="B162" s="29"/>
      <c r="C162" s="30"/>
      <c r="D162" s="31" t="s">
        <v>46</v>
      </c>
      <c r="E162" s="60" t="s">
        <v>47</v>
      </c>
      <c r="F162" s="61">
        <v>30</v>
      </c>
      <c r="G162" s="61">
        <v>1.98</v>
      </c>
      <c r="H162" s="61">
        <v>0.36</v>
      </c>
      <c r="I162" s="70">
        <v>11.88</v>
      </c>
      <c r="J162" s="61">
        <v>51.24</v>
      </c>
      <c r="K162" s="35"/>
      <c r="L162" s="34"/>
    </row>
    <row r="163" spans="1:12" x14ac:dyDescent="0.3">
      <c r="A163" s="37"/>
      <c r="B163" s="38"/>
      <c r="C163" s="39"/>
      <c r="D163" s="40" t="s">
        <v>32</v>
      </c>
      <c r="E163" s="41"/>
      <c r="F163" s="42">
        <f>F156+F157+F158+F159+F160+F161+F162</f>
        <v>785</v>
      </c>
      <c r="G163" s="42">
        <f>G156+G157+G158+G159+G160+G161+G162</f>
        <v>31.48</v>
      </c>
      <c r="H163" s="42">
        <f>H156+H157+H158+H159+H160+H161+H162</f>
        <v>32.26</v>
      </c>
      <c r="I163" s="42">
        <f>I156+I157+I158+I159+I160+I161+I162</f>
        <v>115.26999999999998</v>
      </c>
      <c r="J163" s="42">
        <f>J156+J157+J158+J159+J160+J161+J162</f>
        <v>804.78000000000009</v>
      </c>
      <c r="K163" s="43"/>
      <c r="L163" s="42">
        <f>SUM(L156:L162)</f>
        <v>0</v>
      </c>
    </row>
    <row r="164" spans="1:12" ht="14.4" customHeight="1" x14ac:dyDescent="0.3">
      <c r="A164" s="53">
        <f>A150</f>
        <v>2</v>
      </c>
      <c r="B164" s="54">
        <f>B150</f>
        <v>5</v>
      </c>
      <c r="C164" s="2" t="s">
        <v>48</v>
      </c>
      <c r="D164" s="2"/>
      <c r="E164" s="55"/>
      <c r="F164" s="56">
        <f>F155+F163</f>
        <v>1470</v>
      </c>
      <c r="G164" s="56">
        <f>G155+G163</f>
        <v>51.91</v>
      </c>
      <c r="H164" s="56">
        <f>H155+H163</f>
        <v>53.41</v>
      </c>
      <c r="I164" s="56">
        <f>I155+I163</f>
        <v>187.84999999999997</v>
      </c>
      <c r="J164" s="56">
        <f>J155+J163</f>
        <v>1313.7800000000002</v>
      </c>
      <c r="K164" s="56"/>
      <c r="L164" s="56">
        <f>L155+L163</f>
        <v>0</v>
      </c>
    </row>
    <row r="165" spans="1:12" ht="13.2" customHeight="1" x14ac:dyDescent="0.3">
      <c r="A165" s="77"/>
      <c r="B165" s="78"/>
      <c r="C165" s="1" t="s">
        <v>127</v>
      </c>
      <c r="D165" s="1"/>
      <c r="E165" s="1"/>
      <c r="F165" s="79">
        <f>(F19+F34+F51+F69+F84+F101+F116+F133+F149+F164)/(IF(F19=0,0,1)+IF(F34=0,0,1)+IF(F51=0,0,1)+IF(F69=0,0,1)+IF(F84=0,0,1)+IF(F101=0,0,1)+IF(F116=0,0,1)+IF(F133=0,0,1)+IF(F149=0,0,1)+IF(F164=0,0,1))</f>
        <v>1452.9</v>
      </c>
      <c r="G165" s="79">
        <f>(G19+G34+G51+G69+G84+G101+G116+G133+G149+G164)/(IF(G19=0,0,1)+IF(G34=0,0,1)+IF(G51=0,0,1)+IF(G69=0,0,1)+IF(G84=0,0,1)+IF(G101=0,0,1)+IF(G116=0,0,1)+IF(G133=0,0,1)+IF(G149=0,0,1)+IF(G164=0,0,1))</f>
        <v>119.02200000000001</v>
      </c>
      <c r="H165" s="79">
        <f>(H19+H34+H51+H69+H84+H101+H116+H133+H149+H164)/(IF(H19=0,0,1)+IF(H34=0,0,1)+IF(H51=0,0,1)+IF(H69=0,0,1)+IF(H84=0,0,1)+IF(H101=0,0,1)+IF(H116=0,0,1)+IF(H133=0,0,1)+IF(H149=0,0,1)+IF(H164=0,0,1))</f>
        <v>44.858999999999995</v>
      </c>
      <c r="I165" s="79">
        <f>(I19+I34+I51+I69+I84+I101+I116+I133+I149+I164)/(IF(I19=0,0,1)+IF(I34=0,0,1)+IF(I51=0,0,1)+IF(I69=0,0,1)+IF(I84=0,0,1)+IF(I101=0,0,1)+IF(I116=0,0,1)+IF(I133=0,0,1)+IF(I149=0,0,1)+IF(I164=0,0,1))</f>
        <v>169.185</v>
      </c>
      <c r="J165" s="79">
        <f>(J19+J34+J51+J69+J84+J101+J116+J133+J149+J164)/(IF(J19=0,0,1)+IF(J34=0,0,1)+IF(J51=0,0,1)+IF(J69=0,0,1)+IF(J84=0,0,1)+IF(J101=0,0,1)+IF(J116=0,0,1)+IF(J133=0,0,1)+IF(J149=0,0,1)+IF(J164=0,0,1))</f>
        <v>1211.183</v>
      </c>
      <c r="K165" s="79"/>
      <c r="L165" s="79" t="e">
        <f>(L19+L34+L51+L69+L84+L101+L116+L133+L149+L164)/(IF(L19=0,0,1)+IF(L34=0,0,1)+IF(L51=0,0,1)+IF(L69=0,0,1)+IF(L84=0,0,1)+IF(L101=0,0,1)+IF(L116=0,0,1)+IF(L133=0,0,1)+IF(L149=0,0,1)+IF(L164=0,0,1))</f>
        <v>#DIV/0!</v>
      </c>
    </row>
  </sheetData>
  <mergeCells count="14">
    <mergeCell ref="C133:D133"/>
    <mergeCell ref="C149:D149"/>
    <mergeCell ref="C164:D164"/>
    <mergeCell ref="C165:E165"/>
    <mergeCell ref="C51:D51"/>
    <mergeCell ref="C69:D69"/>
    <mergeCell ref="C84:D84"/>
    <mergeCell ref="C101:D101"/>
    <mergeCell ref="C116:D116"/>
    <mergeCell ref="C1:E1"/>
    <mergeCell ref="H1:K1"/>
    <mergeCell ref="H2:K2"/>
    <mergeCell ref="C19:D19"/>
    <mergeCell ref="C34:D34"/>
  </mergeCells>
  <pageMargins left="0.7" right="0.7" top="0.75" bottom="0.75" header="0.51180555555555496" footer="0.51180555555555496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2025-01-18T09:38:39Z</cp:lastPrinted>
  <dcterms:created xsi:type="dcterms:W3CDTF">2022-05-16T14:23:56Z</dcterms:created>
  <dcterms:modified xsi:type="dcterms:W3CDTF">2025-01-28T21:15:54Z</dcterms:modified>
  <dc:language>ru-RU</dc:language>
</cp:coreProperties>
</file>